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25200" windowHeight="11250" activeTab="6"/>
  </bookViews>
  <sheets>
    <sheet name=" Month 1 template" sheetId="1" r:id="rId1"/>
    <sheet name="month2" sheetId="9" r:id="rId2"/>
    <sheet name="month3" sheetId="10" r:id="rId3"/>
    <sheet name="month4" sheetId="11" r:id="rId4"/>
    <sheet name="month5" sheetId="12" r:id="rId5"/>
    <sheet name="month6" sheetId="13" r:id="rId6"/>
    <sheet name="Example" sheetId="14" r:id="rId7"/>
  </sheets>
  <definedNames>
    <definedName name="_xlnm.Print_Area" localSheetId="0">' Month 1 template'!$A$1:$Q$39</definedName>
    <definedName name="_xlnm.Print_Area" localSheetId="1">month2!$A$1:$Q$39</definedName>
    <definedName name="_xlnm.Print_Area" localSheetId="2">month3!$A$1:$Q$39</definedName>
    <definedName name="_xlnm.Print_Area" localSheetId="3">month4!$A$1:$Q$39</definedName>
    <definedName name="_xlnm.Print_Area" localSheetId="4">month5!$A$1:$Q$39</definedName>
    <definedName name="_xlnm.Print_Area" localSheetId="5">month6!$A$1:$Q$39</definedName>
  </definedNames>
  <calcPr calcId="162913"/>
</workbook>
</file>

<file path=xl/calcChain.xml><?xml version="1.0" encoding="utf-8"?>
<calcChain xmlns="http://schemas.openxmlformats.org/spreadsheetml/2006/main">
  <c r="P27" i="13" l="1"/>
  <c r="Q27" i="13" s="1"/>
  <c r="P26" i="13"/>
  <c r="P28" i="13" s="1"/>
  <c r="R25" i="13"/>
  <c r="R28" i="13" s="1"/>
  <c r="Q25" i="13"/>
  <c r="P25" i="13"/>
  <c r="P22" i="13"/>
  <c r="Q22" i="13" s="1"/>
  <c r="P21" i="13"/>
  <c r="Q21" i="13" s="1"/>
  <c r="P20" i="13"/>
  <c r="Q20" i="13" s="1"/>
  <c r="P17" i="13"/>
  <c r="Q17" i="13" s="1"/>
  <c r="P16" i="13"/>
  <c r="Q16" i="13" s="1"/>
  <c r="P15" i="13"/>
  <c r="R15" i="13" s="1"/>
  <c r="R18" i="13" s="1"/>
  <c r="P12" i="13"/>
  <c r="Q12" i="13" s="1"/>
  <c r="P11" i="13"/>
  <c r="Q11" i="13" s="1"/>
  <c r="P10" i="13"/>
  <c r="R10" i="13" s="1"/>
  <c r="R13" i="13" s="1"/>
  <c r="P7" i="13"/>
  <c r="Q7" i="13" s="1"/>
  <c r="P6" i="13"/>
  <c r="Q6" i="13" s="1"/>
  <c r="R5" i="13"/>
  <c r="R8" i="13" s="1"/>
  <c r="P5" i="13"/>
  <c r="Q5" i="13" s="1"/>
  <c r="E2" i="13"/>
  <c r="A4" i="13" s="1"/>
  <c r="C4" i="13" s="1"/>
  <c r="E4" i="13" s="1"/>
  <c r="G4" i="13" s="1"/>
  <c r="I4" i="13" s="1"/>
  <c r="K4" i="13" s="1"/>
  <c r="M4" i="13" s="1"/>
  <c r="A9" i="13" s="1"/>
  <c r="C9" i="13" s="1"/>
  <c r="E9" i="13" s="1"/>
  <c r="G9" i="13" s="1"/>
  <c r="I9" i="13" s="1"/>
  <c r="K9" i="13" s="1"/>
  <c r="M9" i="13" s="1"/>
  <c r="A14" i="13" s="1"/>
  <c r="C14" i="13" s="1"/>
  <c r="E14" i="13" s="1"/>
  <c r="G14" i="13" s="1"/>
  <c r="I14" i="13" s="1"/>
  <c r="K14" i="13" s="1"/>
  <c r="M14" i="13" s="1"/>
  <c r="A19" i="13" s="1"/>
  <c r="C19" i="13" s="1"/>
  <c r="E19" i="13" s="1"/>
  <c r="G19" i="13" s="1"/>
  <c r="I19" i="13" s="1"/>
  <c r="K19" i="13" s="1"/>
  <c r="M19" i="13" s="1"/>
  <c r="A24" i="13" s="1"/>
  <c r="C24" i="13" s="1"/>
  <c r="E24" i="13" s="1"/>
  <c r="G24" i="13" s="1"/>
  <c r="I24" i="13" s="1"/>
  <c r="K24" i="13" s="1"/>
  <c r="M24" i="13" s="1"/>
  <c r="P27" i="12"/>
  <c r="Q27" i="12" s="1"/>
  <c r="P26" i="12"/>
  <c r="Q26" i="12" s="1"/>
  <c r="P25" i="12"/>
  <c r="P28" i="12" s="1"/>
  <c r="P22" i="12"/>
  <c r="Q22" i="12" s="1"/>
  <c r="P21" i="12"/>
  <c r="Q21" i="12" s="1"/>
  <c r="P20" i="12"/>
  <c r="Q17" i="12"/>
  <c r="P17" i="12"/>
  <c r="P16" i="12"/>
  <c r="Q16" i="12" s="1"/>
  <c r="P15" i="12"/>
  <c r="Q15" i="12" s="1"/>
  <c r="Q12" i="12"/>
  <c r="P12" i="12"/>
  <c r="P11" i="12"/>
  <c r="P10" i="12"/>
  <c r="R10" i="12" s="1"/>
  <c r="R13" i="12" s="1"/>
  <c r="P7" i="12"/>
  <c r="P31" i="12" s="1"/>
  <c r="P6" i="12"/>
  <c r="P30" i="12" s="1"/>
  <c r="P5" i="12"/>
  <c r="R5" i="12" s="1"/>
  <c r="R8" i="12" s="1"/>
  <c r="E2" i="12"/>
  <c r="A4" i="12" s="1"/>
  <c r="C4" i="12" s="1"/>
  <c r="E4" i="12" s="1"/>
  <c r="G4" i="12" s="1"/>
  <c r="I4" i="12" s="1"/>
  <c r="K4" i="12" s="1"/>
  <c r="M4" i="12" s="1"/>
  <c r="A9" i="12" s="1"/>
  <c r="C9" i="12" s="1"/>
  <c r="E9" i="12" s="1"/>
  <c r="G9" i="12" s="1"/>
  <c r="I9" i="12" s="1"/>
  <c r="K9" i="12" s="1"/>
  <c r="M9" i="12" s="1"/>
  <c r="A14" i="12" s="1"/>
  <c r="C14" i="12" s="1"/>
  <c r="E14" i="12" s="1"/>
  <c r="G14" i="12" s="1"/>
  <c r="I14" i="12" s="1"/>
  <c r="K14" i="12" s="1"/>
  <c r="M14" i="12" s="1"/>
  <c r="A19" i="12" s="1"/>
  <c r="C19" i="12" s="1"/>
  <c r="E19" i="12" s="1"/>
  <c r="G19" i="12" s="1"/>
  <c r="I19" i="12" s="1"/>
  <c r="K19" i="12" s="1"/>
  <c r="M19" i="12" s="1"/>
  <c r="A24" i="12" s="1"/>
  <c r="C24" i="12" s="1"/>
  <c r="E24" i="12" s="1"/>
  <c r="G24" i="12" s="1"/>
  <c r="I24" i="12" s="1"/>
  <c r="K24" i="12" s="1"/>
  <c r="M24" i="12" s="1"/>
  <c r="P27" i="11"/>
  <c r="Q27" i="11" s="1"/>
  <c r="P26" i="11"/>
  <c r="Q26" i="11" s="1"/>
  <c r="P25" i="11"/>
  <c r="P22" i="11"/>
  <c r="Q22" i="11" s="1"/>
  <c r="P21" i="11"/>
  <c r="Q21" i="11" s="1"/>
  <c r="R20" i="11"/>
  <c r="R23" i="11" s="1"/>
  <c r="P20" i="11"/>
  <c r="Q20" i="11" s="1"/>
  <c r="P17" i="11"/>
  <c r="Q17" i="11" s="1"/>
  <c r="P16" i="11"/>
  <c r="P15" i="11"/>
  <c r="R15" i="11" s="1"/>
  <c r="R18" i="11" s="1"/>
  <c r="P12" i="11"/>
  <c r="Q12" i="11" s="1"/>
  <c r="Q11" i="11"/>
  <c r="P11" i="11"/>
  <c r="P10" i="11"/>
  <c r="R10" i="11" s="1"/>
  <c r="R13" i="11" s="1"/>
  <c r="P7" i="11"/>
  <c r="P31" i="11" s="1"/>
  <c r="P6" i="11"/>
  <c r="Q6" i="11" s="1"/>
  <c r="P5" i="11"/>
  <c r="R5" i="11" s="1"/>
  <c r="R8" i="11" s="1"/>
  <c r="E2" i="11"/>
  <c r="A4" i="11" s="1"/>
  <c r="C4" i="11" s="1"/>
  <c r="E4" i="11" s="1"/>
  <c r="G4" i="11" s="1"/>
  <c r="I4" i="11" s="1"/>
  <c r="K4" i="11" s="1"/>
  <c r="M4" i="11" s="1"/>
  <c r="A9" i="11" s="1"/>
  <c r="C9" i="11" s="1"/>
  <c r="E9" i="11" s="1"/>
  <c r="G9" i="11" s="1"/>
  <c r="I9" i="11" s="1"/>
  <c r="K9" i="11" s="1"/>
  <c r="M9" i="11" s="1"/>
  <c r="A14" i="11" s="1"/>
  <c r="C14" i="11" s="1"/>
  <c r="E14" i="11" s="1"/>
  <c r="G14" i="11" s="1"/>
  <c r="I14" i="11" s="1"/>
  <c r="K14" i="11" s="1"/>
  <c r="M14" i="11" s="1"/>
  <c r="A19" i="11" s="1"/>
  <c r="C19" i="11" s="1"/>
  <c r="E19" i="11" s="1"/>
  <c r="G19" i="11" s="1"/>
  <c r="I19" i="11" s="1"/>
  <c r="K19" i="11" s="1"/>
  <c r="M19" i="11" s="1"/>
  <c r="A24" i="11" s="1"/>
  <c r="C24" i="11" s="1"/>
  <c r="E24" i="11" s="1"/>
  <c r="G24" i="11" s="1"/>
  <c r="I24" i="11" s="1"/>
  <c r="K24" i="11" s="1"/>
  <c r="M24" i="11" s="1"/>
  <c r="P27" i="10"/>
  <c r="Q27" i="10" s="1"/>
  <c r="P26" i="10"/>
  <c r="Q26" i="10" s="1"/>
  <c r="P25" i="10"/>
  <c r="P22" i="10"/>
  <c r="Q22" i="10" s="1"/>
  <c r="P21" i="10"/>
  <c r="Q21" i="10" s="1"/>
  <c r="P20" i="10"/>
  <c r="P23" i="10" s="1"/>
  <c r="P17" i="10"/>
  <c r="Q17" i="10" s="1"/>
  <c r="P16" i="10"/>
  <c r="Q16" i="10" s="1"/>
  <c r="P15" i="10"/>
  <c r="Q15" i="10" s="1"/>
  <c r="Q12" i="10"/>
  <c r="P12" i="10"/>
  <c r="P11" i="10"/>
  <c r="P10" i="10"/>
  <c r="R10" i="10" s="1"/>
  <c r="R13" i="10" s="1"/>
  <c r="P8" i="10"/>
  <c r="P7" i="10"/>
  <c r="P6" i="10"/>
  <c r="P5" i="10"/>
  <c r="R5" i="10" s="1"/>
  <c r="R8" i="10" s="1"/>
  <c r="E2" i="10"/>
  <c r="A4" i="10" s="1"/>
  <c r="C4" i="10" s="1"/>
  <c r="E4" i="10" s="1"/>
  <c r="G4" i="10" s="1"/>
  <c r="I4" i="10" s="1"/>
  <c r="K4" i="10" s="1"/>
  <c r="M4" i="10" s="1"/>
  <c r="A9" i="10" s="1"/>
  <c r="C9" i="10" s="1"/>
  <c r="E9" i="10" s="1"/>
  <c r="G9" i="10" s="1"/>
  <c r="I9" i="10" s="1"/>
  <c r="K9" i="10" s="1"/>
  <c r="M9" i="10" s="1"/>
  <c r="A14" i="10" s="1"/>
  <c r="C14" i="10" s="1"/>
  <c r="E14" i="10" s="1"/>
  <c r="G14" i="10" s="1"/>
  <c r="I14" i="10" s="1"/>
  <c r="K14" i="10" s="1"/>
  <c r="M14" i="10" s="1"/>
  <c r="A19" i="10" s="1"/>
  <c r="C19" i="10" s="1"/>
  <c r="E19" i="10" s="1"/>
  <c r="G19" i="10" s="1"/>
  <c r="I19" i="10" s="1"/>
  <c r="K19" i="10" s="1"/>
  <c r="M19" i="10" s="1"/>
  <c r="A24" i="10" s="1"/>
  <c r="C24" i="10" s="1"/>
  <c r="E24" i="10" s="1"/>
  <c r="G24" i="10" s="1"/>
  <c r="I24" i="10" s="1"/>
  <c r="K24" i="10" s="1"/>
  <c r="M24" i="10" s="1"/>
  <c r="P27" i="9"/>
  <c r="Q27" i="9" s="1"/>
  <c r="P26" i="9"/>
  <c r="Q26" i="9" s="1"/>
  <c r="P25" i="9"/>
  <c r="Q22" i="9"/>
  <c r="P22" i="9"/>
  <c r="P21" i="9"/>
  <c r="P20" i="9"/>
  <c r="Q20" i="9" s="1"/>
  <c r="P17" i="9"/>
  <c r="Q17" i="9" s="1"/>
  <c r="P16" i="9"/>
  <c r="Q16" i="9" s="1"/>
  <c r="P15" i="9"/>
  <c r="R15" i="9" s="1"/>
  <c r="R18" i="9" s="1"/>
  <c r="P12" i="9"/>
  <c r="Q12" i="9" s="1"/>
  <c r="P11" i="9"/>
  <c r="Q11" i="9" s="1"/>
  <c r="P10" i="9"/>
  <c r="R10" i="9" s="1"/>
  <c r="R13" i="9" s="1"/>
  <c r="P8" i="9"/>
  <c r="P7" i="9"/>
  <c r="P6" i="9"/>
  <c r="Q6" i="9" s="1"/>
  <c r="P5" i="9"/>
  <c r="R5" i="9" s="1"/>
  <c r="R8" i="9" s="1"/>
  <c r="A4" i="9"/>
  <c r="C4" i="9" s="1"/>
  <c r="E4" i="9" s="1"/>
  <c r="G4" i="9" s="1"/>
  <c r="I4" i="9" s="1"/>
  <c r="K4" i="9" s="1"/>
  <c r="M4" i="9" s="1"/>
  <c r="A9" i="9" s="1"/>
  <c r="C9" i="9" s="1"/>
  <c r="E9" i="9" s="1"/>
  <c r="G9" i="9" s="1"/>
  <c r="I9" i="9" s="1"/>
  <c r="K9" i="9" s="1"/>
  <c r="M9" i="9" s="1"/>
  <c r="A14" i="9" s="1"/>
  <c r="C14" i="9" s="1"/>
  <c r="E14" i="9" s="1"/>
  <c r="G14" i="9" s="1"/>
  <c r="I14" i="9" s="1"/>
  <c r="K14" i="9" s="1"/>
  <c r="M14" i="9" s="1"/>
  <c r="A19" i="9" s="1"/>
  <c r="C19" i="9" s="1"/>
  <c r="E19" i="9" s="1"/>
  <c r="G19" i="9" s="1"/>
  <c r="I19" i="9" s="1"/>
  <c r="K19" i="9" s="1"/>
  <c r="M19" i="9" s="1"/>
  <c r="A24" i="9" s="1"/>
  <c r="C24" i="9" s="1"/>
  <c r="E24" i="9" s="1"/>
  <c r="G24" i="9" s="1"/>
  <c r="I24" i="9" s="1"/>
  <c r="K24" i="9" s="1"/>
  <c r="M24" i="9" s="1"/>
  <c r="E2" i="9"/>
  <c r="P27" i="14"/>
  <c r="Q27" i="14" s="1"/>
  <c r="P26" i="14"/>
  <c r="Q26" i="14" s="1"/>
  <c r="P25" i="14"/>
  <c r="P22" i="14"/>
  <c r="Q22" i="14" s="1"/>
  <c r="P21" i="14"/>
  <c r="Q21" i="14" s="1"/>
  <c r="P20" i="14"/>
  <c r="R20" i="14" s="1"/>
  <c r="R23" i="14" s="1"/>
  <c r="P17" i="14"/>
  <c r="Q17" i="14" s="1"/>
  <c r="P16" i="14"/>
  <c r="Q16" i="14" s="1"/>
  <c r="P15" i="14"/>
  <c r="Q15" i="14" s="1"/>
  <c r="P12" i="14"/>
  <c r="Q12" i="14" s="1"/>
  <c r="P11" i="14"/>
  <c r="Q11" i="14" s="1"/>
  <c r="P10" i="14"/>
  <c r="R10" i="14" s="1"/>
  <c r="R13" i="14" s="1"/>
  <c r="P7" i="14"/>
  <c r="P6" i="14"/>
  <c r="Q6" i="14" s="1"/>
  <c r="P5" i="14"/>
  <c r="R5" i="14" s="1"/>
  <c r="R8" i="14" s="1"/>
  <c r="E2" i="14"/>
  <c r="A4" i="14" s="1"/>
  <c r="C4" i="14" s="1"/>
  <c r="E4" i="14" s="1"/>
  <c r="G4" i="14" s="1"/>
  <c r="I4" i="14" s="1"/>
  <c r="K4" i="14" s="1"/>
  <c r="M4" i="14" s="1"/>
  <c r="A9" i="14" s="1"/>
  <c r="C9" i="14" s="1"/>
  <c r="E9" i="14" s="1"/>
  <c r="G9" i="14" s="1"/>
  <c r="I9" i="14" s="1"/>
  <c r="K9" i="14" s="1"/>
  <c r="M9" i="14" s="1"/>
  <c r="A14" i="14" s="1"/>
  <c r="C14" i="14" s="1"/>
  <c r="E14" i="14" s="1"/>
  <c r="G14" i="14" s="1"/>
  <c r="I14" i="14" s="1"/>
  <c r="K14" i="14" s="1"/>
  <c r="M14" i="14" s="1"/>
  <c r="A19" i="14" s="1"/>
  <c r="C19" i="14" s="1"/>
  <c r="E19" i="14" s="1"/>
  <c r="G19" i="14" s="1"/>
  <c r="I19" i="14" s="1"/>
  <c r="K19" i="14" s="1"/>
  <c r="M19" i="14" s="1"/>
  <c r="A24" i="14" s="1"/>
  <c r="C24" i="14" s="1"/>
  <c r="E24" i="14" s="1"/>
  <c r="G24" i="14" s="1"/>
  <c r="I24" i="14" s="1"/>
  <c r="K24" i="14" s="1"/>
  <c r="M24" i="14" s="1"/>
  <c r="P28" i="14" l="1"/>
  <c r="P31" i="14"/>
  <c r="Q30" i="14"/>
  <c r="Q20" i="14"/>
  <c r="Q7" i="14"/>
  <c r="Q31" i="14" s="1"/>
  <c r="P18" i="14"/>
  <c r="Q18" i="14" s="1"/>
  <c r="P30" i="14"/>
  <c r="P23" i="14"/>
  <c r="Q23" i="14" s="1"/>
  <c r="P29" i="13"/>
  <c r="Q10" i="13"/>
  <c r="R20" i="13"/>
  <c r="R23" i="13" s="1"/>
  <c r="R29" i="13" s="1"/>
  <c r="Q6" i="12"/>
  <c r="R15" i="12"/>
  <c r="R18" i="12" s="1"/>
  <c r="R29" i="12" s="1"/>
  <c r="P23" i="12"/>
  <c r="Q23" i="12" s="1"/>
  <c r="P13" i="12"/>
  <c r="Q20" i="12"/>
  <c r="R20" i="12"/>
  <c r="R23" i="12" s="1"/>
  <c r="P28" i="11"/>
  <c r="P13" i="11"/>
  <c r="P8" i="11"/>
  <c r="P18" i="11"/>
  <c r="Q25" i="11"/>
  <c r="Q28" i="11" s="1"/>
  <c r="R20" i="10"/>
  <c r="R23" i="10" s="1"/>
  <c r="Q23" i="10"/>
  <c r="P30" i="10"/>
  <c r="Q6" i="10"/>
  <c r="R15" i="10"/>
  <c r="R18" i="10" s="1"/>
  <c r="P13" i="10"/>
  <c r="Q20" i="10"/>
  <c r="P31" i="10"/>
  <c r="P28" i="10"/>
  <c r="P29" i="9"/>
  <c r="Q5" i="9"/>
  <c r="Q8" i="9" s="1"/>
  <c r="P23" i="9"/>
  <c r="P28" i="9"/>
  <c r="P31" i="9"/>
  <c r="R25" i="9"/>
  <c r="R28" i="9" s="1"/>
  <c r="Q7" i="9"/>
  <c r="Q31" i="9" s="1"/>
  <c r="Q31" i="13"/>
  <c r="P8" i="13"/>
  <c r="P13" i="13"/>
  <c r="Q13" i="13" s="1"/>
  <c r="Q26" i="13"/>
  <c r="Q30" i="13" s="1"/>
  <c r="P18" i="13"/>
  <c r="P30" i="13"/>
  <c r="P23" i="13"/>
  <c r="Q23" i="13" s="1"/>
  <c r="Q15" i="13"/>
  <c r="Q29" i="13" s="1"/>
  <c r="P31" i="13"/>
  <c r="Q11" i="12"/>
  <c r="Q7" i="12"/>
  <c r="Q31" i="12" s="1"/>
  <c r="R25" i="12"/>
  <c r="R28" i="12" s="1"/>
  <c r="P29" i="12"/>
  <c r="Q25" i="12"/>
  <c r="Q28" i="12" s="1"/>
  <c r="P8" i="12"/>
  <c r="Q5" i="12"/>
  <c r="P18" i="12"/>
  <c r="Q18" i="12" s="1"/>
  <c r="Q10" i="12"/>
  <c r="Q7" i="11"/>
  <c r="Q31" i="11" s="1"/>
  <c r="Q16" i="11"/>
  <c r="Q30" i="11" s="1"/>
  <c r="R25" i="11"/>
  <c r="R28" i="11" s="1"/>
  <c r="R29" i="11" s="1"/>
  <c r="P29" i="11"/>
  <c r="Q5" i="11"/>
  <c r="P30" i="11"/>
  <c r="Q10" i="11"/>
  <c r="Q13" i="11" s="1"/>
  <c r="P23" i="11"/>
  <c r="Q23" i="11" s="1"/>
  <c r="Q15" i="11"/>
  <c r="Q11" i="10"/>
  <c r="Q30" i="10" s="1"/>
  <c r="Q25" i="10"/>
  <c r="Q7" i="10"/>
  <c r="Q31" i="10" s="1"/>
  <c r="R25" i="10"/>
  <c r="R28" i="10" s="1"/>
  <c r="R29" i="10" s="1"/>
  <c r="P29" i="10"/>
  <c r="Q5" i="10"/>
  <c r="P18" i="10"/>
  <c r="Q18" i="10" s="1"/>
  <c r="Q10" i="10"/>
  <c r="Q21" i="9"/>
  <c r="P18" i="9"/>
  <c r="Q18" i="9" s="1"/>
  <c r="R20" i="9"/>
  <c r="R23" i="9" s="1"/>
  <c r="R29" i="9" s="1"/>
  <c r="Q25" i="9"/>
  <c r="Q28" i="9" s="1"/>
  <c r="P13" i="9"/>
  <c r="Q13" i="9" s="1"/>
  <c r="P30" i="9"/>
  <c r="Q10" i="9"/>
  <c r="Q15" i="9"/>
  <c r="R15" i="14"/>
  <c r="R18" i="14" s="1"/>
  <c r="Q25" i="14"/>
  <c r="R25" i="14"/>
  <c r="R28" i="14" s="1"/>
  <c r="P29" i="14"/>
  <c r="P8" i="14"/>
  <c r="P13" i="14"/>
  <c r="Q5" i="14"/>
  <c r="Q10" i="14"/>
  <c r="E2" i="1"/>
  <c r="A4" i="1" s="1"/>
  <c r="C4" i="1" s="1"/>
  <c r="E4" i="1" s="1"/>
  <c r="G4" i="1" s="1"/>
  <c r="I4" i="1" s="1"/>
  <c r="K4" i="1" s="1"/>
  <c r="M4" i="1" s="1"/>
  <c r="A9" i="1" s="1"/>
  <c r="C9" i="1" s="1"/>
  <c r="E9" i="1" s="1"/>
  <c r="G9" i="1" s="1"/>
  <c r="I9" i="1" s="1"/>
  <c r="K9" i="1" s="1"/>
  <c r="M9" i="1" s="1"/>
  <c r="A14" i="1" s="1"/>
  <c r="C14" i="1" s="1"/>
  <c r="E14" i="1" s="1"/>
  <c r="G14" i="1" s="1"/>
  <c r="I14" i="1" s="1"/>
  <c r="K14" i="1" s="1"/>
  <c r="M14" i="1" s="1"/>
  <c r="A19" i="1" s="1"/>
  <c r="C19" i="1" s="1"/>
  <c r="E19" i="1" s="1"/>
  <c r="G19" i="1" s="1"/>
  <c r="I19" i="1" s="1"/>
  <c r="K19" i="1" s="1"/>
  <c r="M19" i="1" s="1"/>
  <c r="A24" i="1" s="1"/>
  <c r="C24" i="1" s="1"/>
  <c r="E24" i="1" s="1"/>
  <c r="G24" i="1" s="1"/>
  <c r="I24" i="1" s="1"/>
  <c r="K24" i="1" s="1"/>
  <c r="M24" i="1" s="1"/>
  <c r="P7" i="1"/>
  <c r="P6" i="1"/>
  <c r="P5" i="1"/>
  <c r="Q5" i="1" s="1"/>
  <c r="P27" i="1"/>
  <c r="Q27" i="1" s="1"/>
  <c r="P26" i="1"/>
  <c r="Q26" i="1" s="1"/>
  <c r="P25" i="1"/>
  <c r="Q25" i="1" s="1"/>
  <c r="P22" i="1"/>
  <c r="Q22" i="1" s="1"/>
  <c r="P21" i="1"/>
  <c r="Q21" i="1" s="1"/>
  <c r="P20" i="1"/>
  <c r="Q20" i="1" s="1"/>
  <c r="P17" i="1"/>
  <c r="Q17" i="1" s="1"/>
  <c r="P16" i="1"/>
  <c r="Q16" i="1" s="1"/>
  <c r="P15" i="1"/>
  <c r="R15" i="1" s="1"/>
  <c r="R18" i="1" s="1"/>
  <c r="P12" i="1"/>
  <c r="Q12" i="1" s="1"/>
  <c r="P11" i="1"/>
  <c r="Q11" i="1" s="1"/>
  <c r="P10" i="1"/>
  <c r="Q10" i="1" s="1"/>
  <c r="Q28" i="14" l="1"/>
  <c r="P32" i="14"/>
  <c r="P34" i="14" s="1"/>
  <c r="Q13" i="12"/>
  <c r="Q30" i="12"/>
  <c r="Q18" i="11"/>
  <c r="Q28" i="10"/>
  <c r="Q13" i="10"/>
  <c r="Q8" i="10"/>
  <c r="Q32" i="10" s="1"/>
  <c r="S31" i="10" s="1"/>
  <c r="Q23" i="9"/>
  <c r="Q32" i="9" s="1"/>
  <c r="Q30" i="9"/>
  <c r="Q8" i="13"/>
  <c r="P32" i="13"/>
  <c r="P33" i="13" s="1"/>
  <c r="Q28" i="13"/>
  <c r="Q18" i="13"/>
  <c r="Q29" i="12"/>
  <c r="Q8" i="12"/>
  <c r="Q32" i="12" s="1"/>
  <c r="S31" i="12" s="1"/>
  <c r="P32" i="12"/>
  <c r="Q8" i="11"/>
  <c r="Q32" i="11" s="1"/>
  <c r="S31" i="11" s="1"/>
  <c r="Q29" i="11"/>
  <c r="P32" i="11"/>
  <c r="P33" i="11"/>
  <c r="Q29" i="10"/>
  <c r="P32" i="10"/>
  <c r="P33" i="10" s="1"/>
  <c r="Q29" i="9"/>
  <c r="P32" i="9"/>
  <c r="R29" i="14"/>
  <c r="Q29" i="14"/>
  <c r="Q13" i="14"/>
  <c r="Q8" i="14"/>
  <c r="R20" i="1"/>
  <c r="R23" i="1" s="1"/>
  <c r="P18" i="1"/>
  <c r="Q15" i="1"/>
  <c r="Q29" i="1" s="1"/>
  <c r="R5" i="1"/>
  <c r="R8" i="1" s="1"/>
  <c r="P29" i="1"/>
  <c r="P30" i="1"/>
  <c r="P23" i="1"/>
  <c r="Q23" i="1" s="1"/>
  <c r="R25" i="1"/>
  <c r="R28" i="1" s="1"/>
  <c r="P28" i="1"/>
  <c r="Q28" i="1" s="1"/>
  <c r="P31" i="1"/>
  <c r="R10" i="1"/>
  <c r="R13" i="1" s="1"/>
  <c r="P13" i="1"/>
  <c r="Q13" i="1" s="1"/>
  <c r="Q6" i="1"/>
  <c r="Q30" i="1" s="1"/>
  <c r="Q7" i="1"/>
  <c r="Q31" i="1" s="1"/>
  <c r="P8" i="1"/>
  <c r="Q32" i="14" l="1"/>
  <c r="S31" i="14" s="1"/>
  <c r="S32" i="14"/>
  <c r="Q32" i="13"/>
  <c r="Q33" i="13" s="1"/>
  <c r="Q33" i="11"/>
  <c r="Q33" i="10"/>
  <c r="S31" i="9"/>
  <c r="Q33" i="9"/>
  <c r="P34" i="13"/>
  <c r="S32" i="13"/>
  <c r="S31" i="13"/>
  <c r="Q33" i="12"/>
  <c r="P34" i="12"/>
  <c r="S32" i="12"/>
  <c r="S33" i="12" s="1"/>
  <c r="P33" i="12"/>
  <c r="P34" i="11"/>
  <c r="S32" i="11"/>
  <c r="S33" i="11" s="1"/>
  <c r="P34" i="10"/>
  <c r="S32" i="10"/>
  <c r="S33" i="10" s="1"/>
  <c r="P34" i="9"/>
  <c r="S32" i="9"/>
  <c r="P33" i="9"/>
  <c r="P33" i="14"/>
  <c r="Q18" i="1"/>
  <c r="R29" i="1"/>
  <c r="P32" i="1"/>
  <c r="P34" i="1" s="1"/>
  <c r="Q8" i="1"/>
  <c r="S33" i="14" l="1"/>
  <c r="Q33" i="14"/>
  <c r="S33" i="13"/>
  <c r="S33" i="9"/>
  <c r="Q32" i="1"/>
  <c r="Q33" i="1" s="1"/>
  <c r="P33" i="1"/>
  <c r="S32" i="1"/>
  <c r="S31" i="1" l="1"/>
  <c r="S33" i="1" s="1"/>
</calcChain>
</file>

<file path=xl/comments1.xml><?xml version="1.0" encoding="utf-8"?>
<comments xmlns="http://schemas.openxmlformats.org/spreadsheetml/2006/main">
  <authors>
    <author>JoeV</author>
  </authors>
  <commentList>
    <comment ref="C2" authorId="0" shapeId="0">
      <text>
        <r>
          <rPr>
            <b/>
            <sz val="9"/>
            <color indexed="81"/>
            <rFont val="Tahoma"/>
            <family val="2"/>
          </rPr>
          <t>JoeV:</t>
        </r>
        <r>
          <rPr>
            <sz val="9"/>
            <color indexed="81"/>
            <rFont val="Tahoma"/>
            <family val="2"/>
          </rPr>
          <t xml:space="preserve">
input first day of the month (i.e. 1 / 1 / 2011 or 8 / 1 / 2011)</t>
        </r>
      </text>
    </comment>
  </commentList>
</comments>
</file>

<file path=xl/comments2.xml><?xml version="1.0" encoding="utf-8"?>
<comments xmlns="http://schemas.openxmlformats.org/spreadsheetml/2006/main">
  <authors>
    <author>JoeV</author>
  </authors>
  <commentList>
    <comment ref="C2" authorId="0" shapeId="0">
      <text>
        <r>
          <rPr>
            <b/>
            <sz val="9"/>
            <color indexed="81"/>
            <rFont val="Tahoma"/>
            <family val="2"/>
          </rPr>
          <t>JoeV:</t>
        </r>
        <r>
          <rPr>
            <sz val="9"/>
            <color indexed="81"/>
            <rFont val="Tahoma"/>
            <family val="2"/>
          </rPr>
          <t xml:space="preserve">
input first day of the month (i.e. 1 / 1 / 2011 or 8 / 1 / 2011)</t>
        </r>
      </text>
    </comment>
  </commentList>
</comments>
</file>

<file path=xl/comments3.xml><?xml version="1.0" encoding="utf-8"?>
<comments xmlns="http://schemas.openxmlformats.org/spreadsheetml/2006/main">
  <authors>
    <author>JoeV</author>
  </authors>
  <commentList>
    <comment ref="C2" authorId="0" shapeId="0">
      <text>
        <r>
          <rPr>
            <b/>
            <sz val="9"/>
            <color indexed="81"/>
            <rFont val="Tahoma"/>
            <family val="2"/>
          </rPr>
          <t>JoeV:</t>
        </r>
        <r>
          <rPr>
            <sz val="9"/>
            <color indexed="81"/>
            <rFont val="Tahoma"/>
            <family val="2"/>
          </rPr>
          <t xml:space="preserve">
input first day of the month (i.e. 1 / 1 / 2011 or 8 / 1 / 2011)</t>
        </r>
      </text>
    </comment>
  </commentList>
</comments>
</file>

<file path=xl/comments4.xml><?xml version="1.0" encoding="utf-8"?>
<comments xmlns="http://schemas.openxmlformats.org/spreadsheetml/2006/main">
  <authors>
    <author>JoeV</author>
  </authors>
  <commentList>
    <comment ref="C2" authorId="0" shapeId="0">
      <text>
        <r>
          <rPr>
            <b/>
            <sz val="9"/>
            <color indexed="81"/>
            <rFont val="Tahoma"/>
            <family val="2"/>
          </rPr>
          <t>JoeV:</t>
        </r>
        <r>
          <rPr>
            <sz val="9"/>
            <color indexed="81"/>
            <rFont val="Tahoma"/>
            <family val="2"/>
          </rPr>
          <t xml:space="preserve">
input first day of the month (i.e. 1 / 1 / 2011 or 8 / 1 / 2011)</t>
        </r>
      </text>
    </comment>
  </commentList>
</comments>
</file>

<file path=xl/comments5.xml><?xml version="1.0" encoding="utf-8"?>
<comments xmlns="http://schemas.openxmlformats.org/spreadsheetml/2006/main">
  <authors>
    <author>JoeV</author>
  </authors>
  <commentList>
    <comment ref="C2" authorId="0" shapeId="0">
      <text>
        <r>
          <rPr>
            <b/>
            <sz val="9"/>
            <color indexed="81"/>
            <rFont val="Tahoma"/>
            <family val="2"/>
          </rPr>
          <t>JoeV:</t>
        </r>
        <r>
          <rPr>
            <sz val="9"/>
            <color indexed="81"/>
            <rFont val="Tahoma"/>
            <family val="2"/>
          </rPr>
          <t xml:space="preserve">
input first day of the month (i.e. 1 / 1 / 2011 or 8 / 1 / 2011)</t>
        </r>
      </text>
    </comment>
  </commentList>
</comments>
</file>

<file path=xl/comments6.xml><?xml version="1.0" encoding="utf-8"?>
<comments xmlns="http://schemas.openxmlformats.org/spreadsheetml/2006/main">
  <authors>
    <author>JoeV</author>
  </authors>
  <commentList>
    <comment ref="C2" authorId="0" shapeId="0">
      <text>
        <r>
          <rPr>
            <b/>
            <sz val="9"/>
            <color indexed="81"/>
            <rFont val="Tahoma"/>
            <family val="2"/>
          </rPr>
          <t>JoeV:</t>
        </r>
        <r>
          <rPr>
            <sz val="9"/>
            <color indexed="81"/>
            <rFont val="Tahoma"/>
            <family val="2"/>
          </rPr>
          <t xml:space="preserve">
input first day of the month (i.e. 1 / 1 / 2011 or 8 / 1 / 2011)</t>
        </r>
      </text>
    </comment>
  </commentList>
</comments>
</file>

<file path=xl/comments7.xml><?xml version="1.0" encoding="utf-8"?>
<comments xmlns="http://schemas.openxmlformats.org/spreadsheetml/2006/main">
  <authors>
    <author>JoeV</author>
  </authors>
  <commentList>
    <comment ref="C2" authorId="0" shapeId="0">
      <text>
        <r>
          <rPr>
            <b/>
            <sz val="9"/>
            <color indexed="81"/>
            <rFont val="Tahoma"/>
            <family val="2"/>
          </rPr>
          <t>JoeV:</t>
        </r>
        <r>
          <rPr>
            <sz val="9"/>
            <color indexed="81"/>
            <rFont val="Tahoma"/>
            <family val="2"/>
          </rPr>
          <t xml:space="preserve">
input first day of the month (i.e. 1 / 1 / 2011 or 8 / 1 / 2011)</t>
        </r>
      </text>
    </comment>
  </commentList>
</comments>
</file>

<file path=xl/sharedStrings.xml><?xml version="1.0" encoding="utf-8"?>
<sst xmlns="http://schemas.openxmlformats.org/spreadsheetml/2006/main" count="1318" uniqueCount="55">
  <si>
    <t>Name:</t>
  </si>
  <si>
    <t>A#:</t>
  </si>
  <si>
    <t>holiday</t>
  </si>
  <si>
    <t>Month/Year:</t>
  </si>
  <si>
    <t>sick</t>
  </si>
  <si>
    <t>Saturday</t>
  </si>
  <si>
    <t>Sunday</t>
  </si>
  <si>
    <t>Monday</t>
  </si>
  <si>
    <t>Tuesday</t>
  </si>
  <si>
    <t>Wednesday</t>
  </si>
  <si>
    <t>Thursday</t>
  </si>
  <si>
    <t>Friday</t>
  </si>
  <si>
    <t>annual</t>
  </si>
  <si>
    <t>Totals:</t>
  </si>
  <si>
    <t>Hours</t>
  </si>
  <si>
    <t>Amount</t>
  </si>
  <si>
    <t>Comp Time</t>
  </si>
  <si>
    <t>Base:</t>
  </si>
  <si>
    <t>#1:</t>
  </si>
  <si>
    <t>#2:</t>
  </si>
  <si>
    <t>O/T:</t>
  </si>
  <si>
    <t>Hourly Rate from Banner:</t>
  </si>
  <si>
    <t>Monthly Totals</t>
  </si>
  <si>
    <t>Hourly Rate for Extra Compensation Job #1:</t>
  </si>
  <si>
    <t>#1</t>
  </si>
  <si>
    <t>Hourly Rate for Extra Compensation Job #2 (If Applicable):</t>
  </si>
  <si>
    <t>#2</t>
  </si>
  <si>
    <t>Grand Totals for Month:</t>
  </si>
  <si>
    <t>Signature:</t>
  </si>
  <si>
    <t>Date:</t>
  </si>
  <si>
    <t>Supervisor's Signature:</t>
  </si>
  <si>
    <t>Instructions:</t>
  </si>
  <si>
    <t>Part I - Time Sheet</t>
  </si>
  <si>
    <t>1.  Enter name, A#, month/year, and days of month.</t>
  </si>
  <si>
    <t>2.  Enter hourly rates at bottom of sheet.</t>
  </si>
  <si>
    <t>3.  Enter hours of primary (base) position.</t>
  </si>
  <si>
    <r>
      <t xml:space="preserve">4.  Enter hours charged for holiday, sick, or annual leave only in the Base job for that day. </t>
    </r>
    <r>
      <rPr>
        <sz val="11"/>
        <color rgb="FFFF0000"/>
        <rFont val="Calibri"/>
        <family val="2"/>
        <scheme val="minor"/>
      </rPr>
      <t>Denote what type of leave was taken next to the date box.</t>
    </r>
  </si>
  <si>
    <t xml:space="preserve">5.  Enter hours for secondary position(s). </t>
  </si>
  <si>
    <t>USU 378.2 POLICY  2.1 Work Week -  All work over 40 hours within a week is compensated at one and one-half times the regular rate. Only hours actually worked count toward the 40 hours-per-work-week test for overtime paid to non-exempt employees. Time away from work for which the employee is paid (e.g., sick leave, annual leave, holidays, etc.) does not count toward the 40 hours-per-work-week test.</t>
  </si>
  <si>
    <t>Part II - MyTime</t>
  </si>
  <si>
    <t>Part III - PHATIME</t>
  </si>
  <si>
    <t>2.  The CTP will pay at the Base job rate so you will need to take the difference from what they will be paid from the CTP and the total earned from the timesheet (Job #1 and O/T) and enter under the OTH earn code in PHATIME</t>
  </si>
  <si>
    <t>Owed to employee</t>
  </si>
  <si>
    <t>Amount pd on CTP</t>
  </si>
  <si>
    <t>Amount pd on OTH</t>
  </si>
  <si>
    <t>Index:_____________________</t>
  </si>
  <si>
    <t>6.  Hard copy of timesheet must be printed out and signed by the employee and supervisor with the index to pay from.</t>
  </si>
  <si>
    <t>7.  Scanned copy of the signed timesheet can be emailed to the Home department leave manager for entry into PHATIME</t>
  </si>
  <si>
    <t xml:space="preserve">1.  Any hours worked for Job #1 and/or Job #2 should be entered into MyTime as an exception with comments </t>
  </si>
  <si>
    <t>2.  These hours will build as comp time in MyTime (calculating any hours worked over 40 as time and a half hours)</t>
  </si>
  <si>
    <t>1.  Take the total comp hours earned from MyTime and enter as CTP in PHATIME</t>
  </si>
  <si>
    <t>A00011111</t>
  </si>
  <si>
    <t xml:space="preserve">Amount pd on CTP (31 hours comp time, 24 hrs straight time and 7 [half of 14 O/T]) </t>
  </si>
  <si>
    <t>Comp hrs earned from Job #1</t>
  </si>
  <si>
    <t>Pete Tester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</si>
</sst>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0"/>
      <color theme="1"/>
      <name val="Calibri"/>
      <family val="2"/>
      <scheme val="minor"/>
    </font>
    <font>
      <sz val="10"/>
      <name val="Calibri"/>
      <family val="2"/>
      <scheme val="minor"/>
    </font>
    <font>
      <b/>
      <sz val="10"/>
      <color theme="1"/>
      <name val="Calibri"/>
      <family val="2"/>
      <scheme val="minor"/>
    </font>
    <font>
      <sz val="9"/>
      <color indexed="81"/>
      <name val="Tahoma"/>
      <family val="2"/>
    </font>
    <font>
      <b/>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double">
        <color auto="1"/>
      </bottom>
      <diagonal/>
    </border>
  </borders>
  <cellStyleXfs count="2">
    <xf numFmtId="0" fontId="0" fillId="0" borderId="0"/>
    <xf numFmtId="44" fontId="1" fillId="0" borderId="0" applyFont="0" applyFill="0" applyBorder="0" applyAlignment="0" applyProtection="0"/>
  </cellStyleXfs>
  <cellXfs count="105">
    <xf numFmtId="0" fontId="0" fillId="0" borderId="0" xfId="0"/>
    <xf numFmtId="44" fontId="5" fillId="0" borderId="17" xfId="1" applyFont="1" applyBorder="1" applyProtection="1"/>
    <xf numFmtId="44" fontId="6" fillId="0" borderId="1" xfId="1" applyFont="1" applyBorder="1" applyProtection="1"/>
    <xf numFmtId="0" fontId="0" fillId="0" borderId="1" xfId="0" applyBorder="1" applyAlignment="1" applyProtection="1">
      <alignment horizontal="center"/>
    </xf>
    <xf numFmtId="44" fontId="0" fillId="0" borderId="1" xfId="1" applyFont="1" applyBorder="1" applyProtection="1"/>
    <xf numFmtId="44" fontId="0" fillId="0" borderId="0" xfId="1" applyFont="1" applyBorder="1" applyProtection="1"/>
    <xf numFmtId="0" fontId="4" fillId="0" borderId="3" xfId="0" applyFont="1" applyBorder="1" applyProtection="1"/>
    <xf numFmtId="0" fontId="0" fillId="2" borderId="22" xfId="0" applyFill="1" applyBorder="1" applyProtection="1"/>
    <xf numFmtId="0" fontId="0" fillId="0" borderId="23" xfId="0" applyBorder="1" applyProtection="1"/>
    <xf numFmtId="44" fontId="0" fillId="6" borderId="23" xfId="0" applyNumberFormat="1" applyFill="1" applyBorder="1" applyProtection="1"/>
    <xf numFmtId="0" fontId="0" fillId="6" borderId="23" xfId="0" applyFill="1" applyBorder="1" applyProtection="1"/>
    <xf numFmtId="0" fontId="0" fillId="0" borderId="24" xfId="0" applyBorder="1" applyProtection="1"/>
    <xf numFmtId="0" fontId="6" fillId="0" borderId="0" xfId="0" applyFont="1" applyProtection="1"/>
    <xf numFmtId="0" fontId="4" fillId="0" borderId="0" xfId="0" applyFont="1" applyProtection="1"/>
    <xf numFmtId="0" fontId="4" fillId="0" borderId="0" xfId="0" applyFont="1" applyAlignment="1" applyProtection="1">
      <alignment horizontal="center"/>
    </xf>
    <xf numFmtId="44" fontId="4" fillId="0" borderId="0" xfId="1" applyFont="1" applyProtection="1"/>
    <xf numFmtId="0" fontId="0" fillId="0" borderId="0" xfId="0" applyProtection="1"/>
    <xf numFmtId="164" fontId="6" fillId="0" borderId="0" xfId="0" applyNumberFormat="1" applyFont="1" applyProtection="1"/>
    <xf numFmtId="0" fontId="6" fillId="0" borderId="0" xfId="0" applyNumberFormat="1" applyFont="1" applyProtection="1"/>
    <xf numFmtId="0" fontId="4" fillId="4" borderId="1" xfId="0" applyFont="1" applyFill="1" applyBorder="1" applyAlignment="1" applyProtection="1">
      <alignment horizontal="center"/>
    </xf>
    <xf numFmtId="0" fontId="4" fillId="0" borderId="1" xfId="0" applyFont="1" applyBorder="1" applyAlignment="1" applyProtection="1">
      <alignment horizontal="center"/>
    </xf>
    <xf numFmtId="0" fontId="4" fillId="2" borderId="13" xfId="0" applyFont="1" applyFill="1" applyBorder="1" applyProtection="1"/>
    <xf numFmtId="0" fontId="4" fillId="2" borderId="14" xfId="0" applyFont="1" applyFill="1" applyBorder="1" applyAlignment="1" applyProtection="1">
      <alignment horizontal="center"/>
    </xf>
    <xf numFmtId="44" fontId="4" fillId="2" borderId="15" xfId="1" applyFont="1" applyFill="1" applyBorder="1" applyAlignment="1" applyProtection="1">
      <alignment horizontal="center"/>
    </xf>
    <xf numFmtId="0" fontId="4" fillId="4" borderId="3" xfId="0" applyFont="1" applyFill="1" applyBorder="1" applyProtection="1"/>
    <xf numFmtId="0" fontId="4" fillId="0" borderId="16" xfId="0" applyFont="1" applyBorder="1" applyProtection="1"/>
    <xf numFmtId="0" fontId="3" fillId="0" borderId="0" xfId="0" applyFont="1" applyProtection="1"/>
    <xf numFmtId="0" fontId="4" fillId="4" borderId="12" xfId="0" applyFont="1" applyFill="1" applyBorder="1" applyProtection="1"/>
    <xf numFmtId="0" fontId="4" fillId="4" borderId="10" xfId="0" applyFont="1" applyFill="1" applyBorder="1" applyProtection="1"/>
    <xf numFmtId="0" fontId="4" fillId="2" borderId="10" xfId="0" applyFont="1" applyFill="1" applyBorder="1" applyProtection="1"/>
    <xf numFmtId="0" fontId="4" fillId="0" borderId="18" xfId="0" applyFont="1" applyFill="1" applyBorder="1" applyProtection="1"/>
    <xf numFmtId="0" fontId="5" fillId="0" borderId="8" xfId="0" applyFont="1" applyBorder="1" applyAlignment="1" applyProtection="1">
      <alignment horizontal="center"/>
    </xf>
    <xf numFmtId="44" fontId="5" fillId="0" borderId="19" xfId="1" applyFont="1" applyBorder="1" applyProtection="1"/>
    <xf numFmtId="44" fontId="0" fillId="0" borderId="0" xfId="0" applyNumberFormat="1" applyProtection="1"/>
    <xf numFmtId="0" fontId="4" fillId="4" borderId="11" xfId="0" applyFont="1" applyFill="1" applyBorder="1" applyAlignment="1" applyProtection="1">
      <alignment horizontal="center"/>
    </xf>
    <xf numFmtId="0" fontId="4" fillId="2" borderId="20" xfId="0" applyFont="1" applyFill="1" applyBorder="1" applyProtection="1"/>
    <xf numFmtId="0" fontId="4" fillId="2" borderId="7" xfId="0" applyFont="1" applyFill="1" applyBorder="1" applyAlignment="1" applyProtection="1">
      <alignment horizontal="center"/>
    </xf>
    <xf numFmtId="44" fontId="4" fillId="2" borderId="21" xfId="1" applyFont="1" applyFill="1" applyBorder="1" applyAlignment="1" applyProtection="1">
      <alignment horizontal="center"/>
    </xf>
    <xf numFmtId="44" fontId="4" fillId="0" borderId="17" xfId="1" applyFont="1" applyBorder="1" applyProtection="1"/>
    <xf numFmtId="44" fontId="4" fillId="0" borderId="19" xfId="1" applyFont="1" applyBorder="1" applyProtection="1"/>
    <xf numFmtId="44" fontId="0" fillId="0" borderId="0" xfId="1" applyFont="1" applyProtection="1"/>
    <xf numFmtId="0" fontId="4" fillId="4" borderId="5" xfId="0" applyFont="1" applyFill="1" applyBorder="1" applyProtection="1"/>
    <xf numFmtId="0" fontId="4" fillId="0" borderId="5" xfId="0" applyFont="1" applyBorder="1" applyProtection="1"/>
    <xf numFmtId="0" fontId="6" fillId="0" borderId="0" xfId="0" applyFont="1" applyBorder="1" applyAlignment="1" applyProtection="1">
      <alignment horizontal="right"/>
    </xf>
    <xf numFmtId="0" fontId="4" fillId="0" borderId="1" xfId="0" applyFont="1" applyBorder="1" applyProtection="1"/>
    <xf numFmtId="44" fontId="4" fillId="0" borderId="0" xfId="0" applyNumberFormat="1" applyFont="1" applyProtection="1"/>
    <xf numFmtId="0" fontId="4" fillId="0" borderId="1" xfId="0" applyFont="1" applyFill="1" applyBorder="1" applyProtection="1"/>
    <xf numFmtId="0" fontId="0" fillId="0" borderId="0" xfId="0" applyAlignment="1" applyProtection="1">
      <alignment horizontal="center"/>
    </xf>
    <xf numFmtId="0" fontId="2" fillId="0" borderId="0" xfId="0" applyFont="1" applyBorder="1" applyAlignment="1" applyProtection="1">
      <alignment horizontal="right"/>
    </xf>
    <xf numFmtId="0" fontId="0" fillId="0" borderId="8" xfId="0" applyBorder="1" applyAlignment="1" applyProtection="1">
      <alignment horizontal="right"/>
    </xf>
    <xf numFmtId="0" fontId="0" fillId="0" borderId="8" xfId="0" applyBorder="1" applyAlignment="1" applyProtection="1">
      <alignment horizontal="center"/>
    </xf>
    <xf numFmtId="0" fontId="0" fillId="0" borderId="8" xfId="0" applyBorder="1" applyProtection="1"/>
    <xf numFmtId="0" fontId="0" fillId="0" borderId="7" xfId="0" applyBorder="1" applyAlignment="1" applyProtection="1">
      <alignment horizontal="left"/>
    </xf>
    <xf numFmtId="0" fontId="0" fillId="0" borderId="7" xfId="0" applyBorder="1" applyProtection="1"/>
    <xf numFmtId="0" fontId="2" fillId="0" borderId="0" xfId="0" applyFont="1" applyProtection="1"/>
    <xf numFmtId="0" fontId="0" fillId="5" borderId="0" xfId="0" applyFill="1" applyBorder="1" applyAlignment="1" applyProtection="1">
      <alignment horizontal="center"/>
    </xf>
    <xf numFmtId="0" fontId="4" fillId="4" borderId="2" xfId="0" applyFont="1" applyFill="1" applyBorder="1" applyProtection="1">
      <protection locked="0"/>
    </xf>
    <xf numFmtId="0" fontId="4" fillId="4" borderId="4" xfId="0" applyFont="1" applyFill="1" applyBorder="1" applyProtection="1">
      <protection locked="0"/>
    </xf>
    <xf numFmtId="0" fontId="4" fillId="0" borderId="2" xfId="0" applyFont="1" applyBorder="1" applyProtection="1">
      <protection locked="0"/>
    </xf>
    <xf numFmtId="0" fontId="4" fillId="0" borderId="4" xfId="0" applyFont="1" applyBorder="1" applyProtection="1">
      <protection locked="0"/>
    </xf>
    <xf numFmtId="0" fontId="4" fillId="0" borderId="0" xfId="0" applyFont="1" applyBorder="1" applyProtection="1">
      <protection locked="0"/>
    </xf>
    <xf numFmtId="0" fontId="4" fillId="4" borderId="6" xfId="0" applyFont="1" applyFill="1" applyBorder="1" applyProtection="1">
      <protection locked="0"/>
    </xf>
    <xf numFmtId="0" fontId="4" fillId="0" borderId="6" xfId="0" applyFont="1" applyBorder="1" applyProtection="1">
      <protection locked="0"/>
    </xf>
    <xf numFmtId="0" fontId="4" fillId="0" borderId="8" xfId="0" applyFont="1" applyBorder="1" applyProtection="1">
      <protection locked="0"/>
    </xf>
    <xf numFmtId="44" fontId="0" fillId="0" borderId="0" xfId="1" applyFont="1" applyProtection="1"/>
    <xf numFmtId="0" fontId="0" fillId="0" borderId="0" xfId="0" applyAlignment="1" applyProtection="1">
      <alignment horizontal="center"/>
    </xf>
    <xf numFmtId="0" fontId="4" fillId="0" borderId="0" xfId="0" applyFont="1" applyBorder="1" applyAlignment="1" applyProtection="1">
      <alignment horizontal="center"/>
    </xf>
    <xf numFmtId="0" fontId="0" fillId="0" borderId="0" xfId="0" applyAlignment="1" applyProtection="1">
      <alignment horizontal="center"/>
    </xf>
    <xf numFmtId="0" fontId="0" fillId="0" borderId="0" xfId="0" applyFont="1" applyAlignment="1" applyProtection="1">
      <alignment wrapText="1"/>
    </xf>
    <xf numFmtId="0" fontId="0" fillId="0" borderId="0" xfId="0" applyAlignment="1" applyProtection="1">
      <alignment horizontal="right"/>
    </xf>
    <xf numFmtId="0" fontId="0" fillId="0" borderId="0" xfId="0" applyAlignment="1" applyProtection="1">
      <alignment horizontal="center"/>
    </xf>
    <xf numFmtId="0" fontId="0" fillId="0" borderId="0" xfId="0" applyFont="1" applyAlignment="1" applyProtection="1">
      <alignment wrapText="1"/>
    </xf>
    <xf numFmtId="0" fontId="0" fillId="0" borderId="0" xfId="0" applyAlignment="1" applyProtection="1">
      <alignment horizontal="right"/>
    </xf>
    <xf numFmtId="0" fontId="4" fillId="0" borderId="0" xfId="0" applyFont="1" applyBorder="1" applyAlignment="1" applyProtection="1">
      <alignment horizontal="center"/>
    </xf>
    <xf numFmtId="44" fontId="0" fillId="0" borderId="0" xfId="1" applyFont="1" applyAlignment="1" applyProtection="1"/>
    <xf numFmtId="44" fontId="0" fillId="0" borderId="0" xfId="1" applyFont="1" applyAlignment="1" applyProtection="1"/>
    <xf numFmtId="0" fontId="6" fillId="0" borderId="8" xfId="0" applyFont="1" applyBorder="1" applyAlignment="1" applyProtection="1">
      <alignment horizontal="center"/>
    </xf>
    <xf numFmtId="0" fontId="4" fillId="0" borderId="0" xfId="0" applyFont="1" applyBorder="1" applyAlignment="1" applyProtection="1">
      <alignment horizontal="center"/>
    </xf>
    <xf numFmtId="0" fontId="6" fillId="4" borderId="8" xfId="0" applyFont="1" applyFill="1" applyBorder="1" applyAlignment="1" applyProtection="1">
      <alignment horizontal="center"/>
    </xf>
    <xf numFmtId="0" fontId="0" fillId="0" borderId="0" xfId="0" applyAlignment="1" applyProtection="1">
      <alignment horizontal="center"/>
    </xf>
    <xf numFmtId="0" fontId="0" fillId="0" borderId="0" xfId="0" applyFont="1" applyAlignment="1" applyProtection="1">
      <alignment wrapText="1"/>
    </xf>
    <xf numFmtId="0" fontId="0" fillId="0" borderId="0" xfId="0" applyFont="1" applyAlignment="1" applyProtection="1">
      <alignment horizontal="left" wrapText="1"/>
    </xf>
    <xf numFmtId="0" fontId="0" fillId="0" borderId="0" xfId="0" applyAlignment="1" applyProtection="1">
      <alignment horizontal="right"/>
    </xf>
    <xf numFmtId="0" fontId="6" fillId="3" borderId="12" xfId="0" applyFont="1" applyFill="1" applyBorder="1" applyAlignment="1" applyProtection="1">
      <alignment horizontal="center"/>
      <protection locked="0"/>
    </xf>
    <xf numFmtId="0" fontId="6" fillId="3" borderId="9" xfId="0" applyFont="1" applyFill="1" applyBorder="1" applyAlignment="1" applyProtection="1">
      <alignment horizontal="center"/>
      <protection locked="0"/>
    </xf>
    <xf numFmtId="44" fontId="4" fillId="3" borderId="0" xfId="1" applyFont="1" applyFill="1" applyAlignment="1" applyProtection="1">
      <alignment horizontal="center"/>
      <protection locked="0"/>
    </xf>
    <xf numFmtId="17" fontId="6" fillId="3" borderId="12" xfId="0" applyNumberFormat="1" applyFont="1" applyFill="1" applyBorder="1" applyAlignment="1" applyProtection="1">
      <alignment horizontal="center"/>
      <protection locked="0"/>
    </xf>
    <xf numFmtId="0" fontId="6" fillId="3" borderId="12" xfId="0" applyFont="1" applyFill="1" applyBorder="1" applyAlignment="1" applyProtection="1">
      <alignment horizontal="left"/>
      <protection locked="0"/>
    </xf>
    <xf numFmtId="0" fontId="6" fillId="3" borderId="10" xfId="0" applyFont="1" applyFill="1" applyBorder="1" applyAlignment="1" applyProtection="1">
      <alignment horizontal="left"/>
      <protection locked="0"/>
    </xf>
    <xf numFmtId="0" fontId="6" fillId="3" borderId="9" xfId="0" applyFont="1" applyFill="1" applyBorder="1" applyAlignment="1" applyProtection="1">
      <alignment horizontal="left"/>
      <protection locked="0"/>
    </xf>
    <xf numFmtId="0" fontId="4" fillId="0" borderId="0" xfId="0" applyFont="1" applyAlignment="1" applyProtection="1">
      <alignment horizontal="right"/>
    </xf>
    <xf numFmtId="0" fontId="0" fillId="0" borderId="0" xfId="0" applyFill="1" applyBorder="1" applyAlignment="1" applyProtection="1">
      <alignment horizontal="center"/>
      <protection locked="0"/>
    </xf>
    <xf numFmtId="0" fontId="0" fillId="0" borderId="0" xfId="0" applyFont="1" applyProtection="1"/>
    <xf numFmtId="44" fontId="2" fillId="0" borderId="0" xfId="0" applyNumberFormat="1" applyFont="1" applyProtection="1"/>
    <xf numFmtId="44" fontId="2" fillId="0" borderId="25" xfId="0" applyNumberFormat="1" applyFont="1" applyBorder="1" applyProtection="1"/>
    <xf numFmtId="0" fontId="2" fillId="0" borderId="0" xfId="0" applyFont="1" applyAlignment="1" applyProtection="1">
      <alignment horizontal="left"/>
    </xf>
    <xf numFmtId="0" fontId="0" fillId="0" borderId="0" xfId="0" applyAlignment="1" applyProtection="1">
      <alignment vertical="top"/>
    </xf>
    <xf numFmtId="44" fontId="6" fillId="7" borderId="1" xfId="1" applyFont="1" applyFill="1" applyBorder="1" applyProtection="1"/>
    <xf numFmtId="44" fontId="2" fillId="7" borderId="0" xfId="0" applyNumberFormat="1" applyFont="1" applyFill="1" applyProtection="1"/>
    <xf numFmtId="44" fontId="2" fillId="8" borderId="25" xfId="0" applyNumberFormat="1" applyFont="1" applyFill="1" applyBorder="1" applyProtection="1"/>
    <xf numFmtId="0" fontId="0" fillId="8" borderId="1" xfId="0" applyFill="1" applyBorder="1" applyAlignment="1" applyProtection="1">
      <alignment horizontal="center"/>
    </xf>
    <xf numFmtId="44" fontId="4" fillId="8" borderId="0" xfId="1" applyFont="1" applyFill="1" applyAlignment="1" applyProtection="1">
      <alignment horizontal="center"/>
      <protection locked="0"/>
    </xf>
    <xf numFmtId="0" fontId="0" fillId="8" borderId="0" xfId="0" applyFill="1" applyBorder="1" applyAlignment="1" applyProtection="1">
      <alignment horizontal="center"/>
    </xf>
    <xf numFmtId="0" fontId="0" fillId="0" borderId="0" xfId="0" applyFill="1" applyBorder="1" applyAlignment="1" applyProtection="1">
      <alignment horizontal="center"/>
    </xf>
    <xf numFmtId="0" fontId="0" fillId="0" borderId="0" xfId="0" applyFont="1" applyAlignment="1" applyProtection="1">
      <alignment vertical="center" wrapText="1"/>
    </xf>
  </cellXfs>
  <cellStyles count="2">
    <cellStyle name="Currency" xfId="1" builtinId="4"/>
    <cellStyle name="Normal" xfId="0" builtinId="0"/>
  </cellStyles>
  <dxfs count="0"/>
  <tableStyles count="0" defaultTableStyle="TableStyleMedium2" defaultPivotStyle="PivotStyleLight16"/>
  <colors>
    <mruColors>
      <color rgb="FFD4D89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11906</xdr:colOff>
      <xdr:row>29</xdr:row>
      <xdr:rowOff>107156</xdr:rowOff>
    </xdr:from>
    <xdr:to>
      <xdr:col>17</xdr:col>
      <xdr:colOff>785812</xdr:colOff>
      <xdr:row>30</xdr:row>
      <xdr:rowOff>107156</xdr:rowOff>
    </xdr:to>
    <xdr:cxnSp macro="">
      <xdr:nvCxnSpPr>
        <xdr:cNvPr id="3" name="Straight Connector 2"/>
        <xdr:cNvCxnSpPr/>
      </xdr:nvCxnSpPr>
      <xdr:spPr>
        <a:xfrm>
          <a:off x="8608219" y="5655469"/>
          <a:ext cx="773906" cy="1905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11906</xdr:colOff>
      <xdr:row>30</xdr:row>
      <xdr:rowOff>107156</xdr:rowOff>
    </xdr:from>
    <xdr:to>
      <xdr:col>17</xdr:col>
      <xdr:colOff>785812</xdr:colOff>
      <xdr:row>31</xdr:row>
      <xdr:rowOff>95250</xdr:rowOff>
    </xdr:to>
    <xdr:cxnSp macro="">
      <xdr:nvCxnSpPr>
        <xdr:cNvPr id="5" name="Straight Connector 4"/>
        <xdr:cNvCxnSpPr/>
      </xdr:nvCxnSpPr>
      <xdr:spPr>
        <a:xfrm flipV="1">
          <a:off x="8608219" y="5845969"/>
          <a:ext cx="773906" cy="17859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11906</xdr:colOff>
      <xdr:row>29</xdr:row>
      <xdr:rowOff>107156</xdr:rowOff>
    </xdr:from>
    <xdr:to>
      <xdr:col>17</xdr:col>
      <xdr:colOff>785812</xdr:colOff>
      <xdr:row>30</xdr:row>
      <xdr:rowOff>107156</xdr:rowOff>
    </xdr:to>
    <xdr:cxnSp macro="">
      <xdr:nvCxnSpPr>
        <xdr:cNvPr id="2" name="Straight Connector 1"/>
        <xdr:cNvCxnSpPr/>
      </xdr:nvCxnSpPr>
      <xdr:spPr>
        <a:xfrm>
          <a:off x="8593931" y="5650706"/>
          <a:ext cx="773906" cy="1905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11906</xdr:colOff>
      <xdr:row>30</xdr:row>
      <xdr:rowOff>107156</xdr:rowOff>
    </xdr:from>
    <xdr:to>
      <xdr:col>17</xdr:col>
      <xdr:colOff>785812</xdr:colOff>
      <xdr:row>31</xdr:row>
      <xdr:rowOff>95250</xdr:rowOff>
    </xdr:to>
    <xdr:cxnSp macro="">
      <xdr:nvCxnSpPr>
        <xdr:cNvPr id="3" name="Straight Connector 2"/>
        <xdr:cNvCxnSpPr/>
      </xdr:nvCxnSpPr>
      <xdr:spPr>
        <a:xfrm flipV="1">
          <a:off x="8593931" y="5841206"/>
          <a:ext cx="773906" cy="17859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11906</xdr:colOff>
      <xdr:row>29</xdr:row>
      <xdr:rowOff>107156</xdr:rowOff>
    </xdr:from>
    <xdr:to>
      <xdr:col>17</xdr:col>
      <xdr:colOff>785812</xdr:colOff>
      <xdr:row>30</xdr:row>
      <xdr:rowOff>107156</xdr:rowOff>
    </xdr:to>
    <xdr:cxnSp macro="">
      <xdr:nvCxnSpPr>
        <xdr:cNvPr id="2" name="Straight Connector 1"/>
        <xdr:cNvCxnSpPr/>
      </xdr:nvCxnSpPr>
      <xdr:spPr>
        <a:xfrm>
          <a:off x="8593931" y="5650706"/>
          <a:ext cx="773906" cy="1905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11906</xdr:colOff>
      <xdr:row>30</xdr:row>
      <xdr:rowOff>107156</xdr:rowOff>
    </xdr:from>
    <xdr:to>
      <xdr:col>17</xdr:col>
      <xdr:colOff>785812</xdr:colOff>
      <xdr:row>31</xdr:row>
      <xdr:rowOff>95250</xdr:rowOff>
    </xdr:to>
    <xdr:cxnSp macro="">
      <xdr:nvCxnSpPr>
        <xdr:cNvPr id="3" name="Straight Connector 2"/>
        <xdr:cNvCxnSpPr/>
      </xdr:nvCxnSpPr>
      <xdr:spPr>
        <a:xfrm flipV="1">
          <a:off x="8593931" y="5841206"/>
          <a:ext cx="773906" cy="17859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11906</xdr:colOff>
      <xdr:row>29</xdr:row>
      <xdr:rowOff>107156</xdr:rowOff>
    </xdr:from>
    <xdr:to>
      <xdr:col>17</xdr:col>
      <xdr:colOff>785812</xdr:colOff>
      <xdr:row>30</xdr:row>
      <xdr:rowOff>107156</xdr:rowOff>
    </xdr:to>
    <xdr:cxnSp macro="">
      <xdr:nvCxnSpPr>
        <xdr:cNvPr id="2" name="Straight Connector 1"/>
        <xdr:cNvCxnSpPr/>
      </xdr:nvCxnSpPr>
      <xdr:spPr>
        <a:xfrm>
          <a:off x="8593931" y="5650706"/>
          <a:ext cx="773906" cy="1905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11906</xdr:colOff>
      <xdr:row>30</xdr:row>
      <xdr:rowOff>107156</xdr:rowOff>
    </xdr:from>
    <xdr:to>
      <xdr:col>17</xdr:col>
      <xdr:colOff>785812</xdr:colOff>
      <xdr:row>31</xdr:row>
      <xdr:rowOff>95250</xdr:rowOff>
    </xdr:to>
    <xdr:cxnSp macro="">
      <xdr:nvCxnSpPr>
        <xdr:cNvPr id="3" name="Straight Connector 2"/>
        <xdr:cNvCxnSpPr/>
      </xdr:nvCxnSpPr>
      <xdr:spPr>
        <a:xfrm flipV="1">
          <a:off x="8593931" y="5841206"/>
          <a:ext cx="773906" cy="17859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11906</xdr:colOff>
      <xdr:row>29</xdr:row>
      <xdr:rowOff>107156</xdr:rowOff>
    </xdr:from>
    <xdr:to>
      <xdr:col>17</xdr:col>
      <xdr:colOff>785812</xdr:colOff>
      <xdr:row>30</xdr:row>
      <xdr:rowOff>107156</xdr:rowOff>
    </xdr:to>
    <xdr:cxnSp macro="">
      <xdr:nvCxnSpPr>
        <xdr:cNvPr id="2" name="Straight Connector 1"/>
        <xdr:cNvCxnSpPr/>
      </xdr:nvCxnSpPr>
      <xdr:spPr>
        <a:xfrm>
          <a:off x="8593931" y="5650706"/>
          <a:ext cx="773906" cy="1905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11906</xdr:colOff>
      <xdr:row>30</xdr:row>
      <xdr:rowOff>107156</xdr:rowOff>
    </xdr:from>
    <xdr:to>
      <xdr:col>17</xdr:col>
      <xdr:colOff>785812</xdr:colOff>
      <xdr:row>31</xdr:row>
      <xdr:rowOff>95250</xdr:rowOff>
    </xdr:to>
    <xdr:cxnSp macro="">
      <xdr:nvCxnSpPr>
        <xdr:cNvPr id="3" name="Straight Connector 2"/>
        <xdr:cNvCxnSpPr/>
      </xdr:nvCxnSpPr>
      <xdr:spPr>
        <a:xfrm flipV="1">
          <a:off x="8593931" y="5841206"/>
          <a:ext cx="773906" cy="17859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11906</xdr:colOff>
      <xdr:row>29</xdr:row>
      <xdr:rowOff>107156</xdr:rowOff>
    </xdr:from>
    <xdr:to>
      <xdr:col>17</xdr:col>
      <xdr:colOff>785812</xdr:colOff>
      <xdr:row>30</xdr:row>
      <xdr:rowOff>107156</xdr:rowOff>
    </xdr:to>
    <xdr:cxnSp macro="">
      <xdr:nvCxnSpPr>
        <xdr:cNvPr id="2" name="Straight Connector 1"/>
        <xdr:cNvCxnSpPr/>
      </xdr:nvCxnSpPr>
      <xdr:spPr>
        <a:xfrm>
          <a:off x="8593931" y="5650706"/>
          <a:ext cx="773906" cy="1905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11906</xdr:colOff>
      <xdr:row>30</xdr:row>
      <xdr:rowOff>107156</xdr:rowOff>
    </xdr:from>
    <xdr:to>
      <xdr:col>17</xdr:col>
      <xdr:colOff>785812</xdr:colOff>
      <xdr:row>31</xdr:row>
      <xdr:rowOff>95250</xdr:rowOff>
    </xdr:to>
    <xdr:cxnSp macro="">
      <xdr:nvCxnSpPr>
        <xdr:cNvPr id="3" name="Straight Connector 2"/>
        <xdr:cNvCxnSpPr/>
      </xdr:nvCxnSpPr>
      <xdr:spPr>
        <a:xfrm flipV="1">
          <a:off x="8593931" y="5841206"/>
          <a:ext cx="773906" cy="17859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11906</xdr:colOff>
      <xdr:row>29</xdr:row>
      <xdr:rowOff>107156</xdr:rowOff>
    </xdr:from>
    <xdr:to>
      <xdr:col>17</xdr:col>
      <xdr:colOff>785812</xdr:colOff>
      <xdr:row>30</xdr:row>
      <xdr:rowOff>107156</xdr:rowOff>
    </xdr:to>
    <xdr:cxnSp macro="">
      <xdr:nvCxnSpPr>
        <xdr:cNvPr id="2" name="Straight Connector 1"/>
        <xdr:cNvCxnSpPr/>
      </xdr:nvCxnSpPr>
      <xdr:spPr>
        <a:xfrm>
          <a:off x="8593931" y="5650706"/>
          <a:ext cx="773906" cy="1905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11906</xdr:colOff>
      <xdr:row>30</xdr:row>
      <xdr:rowOff>107156</xdr:rowOff>
    </xdr:from>
    <xdr:to>
      <xdr:col>17</xdr:col>
      <xdr:colOff>785812</xdr:colOff>
      <xdr:row>31</xdr:row>
      <xdr:rowOff>95250</xdr:rowOff>
    </xdr:to>
    <xdr:cxnSp macro="">
      <xdr:nvCxnSpPr>
        <xdr:cNvPr id="3" name="Straight Connector 2"/>
        <xdr:cNvCxnSpPr/>
      </xdr:nvCxnSpPr>
      <xdr:spPr>
        <a:xfrm flipV="1">
          <a:off x="8593931" y="5841206"/>
          <a:ext cx="773906" cy="17859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3"/>
  <sheetViews>
    <sheetView zoomScale="80" zoomScaleNormal="80" zoomScalePageLayoutView="70" workbookViewId="0">
      <selection activeCell="T19" sqref="T19"/>
    </sheetView>
  </sheetViews>
  <sheetFormatPr defaultColWidth="9.140625" defaultRowHeight="15" x14ac:dyDescent="0.25"/>
  <cols>
    <col min="1" max="1" width="6.5703125" style="16" customWidth="1"/>
    <col min="2" max="2" width="9.140625" style="16"/>
    <col min="3" max="3" width="5.140625" style="16" customWidth="1"/>
    <col min="4" max="4" width="9.140625" style="16"/>
    <col min="5" max="5" width="5.140625" style="16" customWidth="1"/>
    <col min="6" max="6" width="9.140625" style="16"/>
    <col min="7" max="7" width="5.28515625" style="16" customWidth="1"/>
    <col min="8" max="8" width="9.140625" style="16"/>
    <col min="9" max="9" width="5.140625" style="16" customWidth="1"/>
    <col min="10" max="10" width="9.140625" style="16"/>
    <col min="11" max="11" width="5.28515625" style="16" customWidth="1"/>
    <col min="12" max="12" width="9.140625" style="16"/>
    <col min="13" max="13" width="5.28515625" style="16" customWidth="1"/>
    <col min="14" max="14" width="9.140625" style="16"/>
    <col min="15" max="15" width="6.7109375" style="16" customWidth="1"/>
    <col min="16" max="16" width="8.85546875" style="47"/>
    <col min="17" max="17" width="11.28515625" style="40" customWidth="1"/>
    <col min="18" max="18" width="12" style="16" bestFit="1" customWidth="1"/>
    <col min="19" max="19" width="12.140625" style="16" customWidth="1"/>
    <col min="20" max="16384" width="9.140625" style="16"/>
  </cols>
  <sheetData>
    <row r="1" spans="1:27" x14ac:dyDescent="0.25">
      <c r="A1" s="12" t="s">
        <v>0</v>
      </c>
      <c r="B1" s="87"/>
      <c r="C1" s="88"/>
      <c r="D1" s="89"/>
      <c r="E1" s="12" t="s">
        <v>1</v>
      </c>
      <c r="F1" s="83"/>
      <c r="G1" s="84"/>
      <c r="H1" s="12"/>
      <c r="I1" s="12"/>
      <c r="J1" s="12"/>
      <c r="K1" s="12"/>
      <c r="L1" s="12"/>
      <c r="M1" s="12"/>
      <c r="N1" s="12"/>
      <c r="O1" s="13"/>
      <c r="P1" s="14"/>
      <c r="Q1" s="15"/>
      <c r="AA1" s="16" t="s">
        <v>2</v>
      </c>
    </row>
    <row r="2" spans="1:27" x14ac:dyDescent="0.25">
      <c r="A2" s="12" t="s">
        <v>3</v>
      </c>
      <c r="B2" s="12"/>
      <c r="C2" s="86">
        <v>42675</v>
      </c>
      <c r="D2" s="84"/>
      <c r="E2" s="17">
        <f>IF(ISERR(DATE(YEAR(C2),MONTH(C2),1)),"",DATE(YEAR(C2),MONTH(C2),1))</f>
        <v>42675</v>
      </c>
      <c r="F2" s="18"/>
      <c r="G2" s="12"/>
      <c r="H2" s="12"/>
      <c r="I2" s="12"/>
      <c r="J2" s="12"/>
      <c r="K2" s="12"/>
      <c r="L2" s="12"/>
      <c r="M2" s="12"/>
      <c r="N2" s="12"/>
      <c r="O2" s="13"/>
      <c r="P2" s="14"/>
      <c r="Q2" s="15"/>
      <c r="AA2" s="16" t="s">
        <v>4</v>
      </c>
    </row>
    <row r="3" spans="1:27" ht="15.75" thickBot="1" x14ac:dyDescent="0.3">
      <c r="A3" s="78" t="s">
        <v>5</v>
      </c>
      <c r="B3" s="78"/>
      <c r="C3" s="78" t="s">
        <v>6</v>
      </c>
      <c r="D3" s="78"/>
      <c r="E3" s="76" t="s">
        <v>7</v>
      </c>
      <c r="F3" s="76"/>
      <c r="G3" s="76" t="s">
        <v>8</v>
      </c>
      <c r="H3" s="76"/>
      <c r="I3" s="76" t="s">
        <v>9</v>
      </c>
      <c r="J3" s="76"/>
      <c r="K3" s="76" t="s">
        <v>10</v>
      </c>
      <c r="L3" s="76"/>
      <c r="M3" s="76" t="s">
        <v>11</v>
      </c>
      <c r="N3" s="76"/>
      <c r="O3" s="77"/>
      <c r="P3" s="77"/>
      <c r="Q3" s="15"/>
      <c r="AA3" s="16" t="s">
        <v>12</v>
      </c>
    </row>
    <row r="4" spans="1:27" x14ac:dyDescent="0.25">
      <c r="A4" s="19">
        <f>IF(VALUE(C2)&lt;40544,"",IF(WEEKDAY(E2)=7,1,IF(WEEKDAY(E2)+1=7,2,IF(WEEKDAY(E2)+2=7,3,IF(WEEKDAY(E2)+3=7,4,IF(WEEKDAY(E2)+4=7,5,IF(WEEKDAY(E2)+5=7,6,7)))))))</f>
        <v>5</v>
      </c>
      <c r="B4" s="56"/>
      <c r="C4" s="19">
        <f>IF(A4="","",A4+1)</f>
        <v>6</v>
      </c>
      <c r="D4" s="56"/>
      <c r="E4" s="20">
        <f>IF(C4="","",C4+1)</f>
        <v>7</v>
      </c>
      <c r="F4" s="58"/>
      <c r="G4" s="20">
        <f>IF(E4="","",E4+1)</f>
        <v>8</v>
      </c>
      <c r="H4" s="58"/>
      <c r="I4" s="20">
        <f>IF(G4="","",G4+1)</f>
        <v>9</v>
      </c>
      <c r="J4" s="58"/>
      <c r="K4" s="20">
        <f>IF(I4="","",I4+1)</f>
        <v>10</v>
      </c>
      <c r="L4" s="58"/>
      <c r="M4" s="20">
        <f>IF(K4="","",K4+1)</f>
        <v>11</v>
      </c>
      <c r="N4" s="58"/>
      <c r="O4" s="21" t="s">
        <v>13</v>
      </c>
      <c r="P4" s="22" t="s">
        <v>14</v>
      </c>
      <c r="Q4" s="23" t="s">
        <v>15</v>
      </c>
      <c r="R4" s="7" t="s">
        <v>16</v>
      </c>
    </row>
    <row r="5" spans="1:27" x14ac:dyDescent="0.25">
      <c r="A5" s="24" t="s">
        <v>17</v>
      </c>
      <c r="B5" s="57"/>
      <c r="C5" s="24" t="s">
        <v>17</v>
      </c>
      <c r="D5" s="57"/>
      <c r="E5" s="6" t="s">
        <v>17</v>
      </c>
      <c r="F5" s="59"/>
      <c r="G5" s="6" t="s">
        <v>17</v>
      </c>
      <c r="H5" s="59"/>
      <c r="I5" s="6" t="s">
        <v>17</v>
      </c>
      <c r="J5" s="59"/>
      <c r="K5" s="6" t="s">
        <v>17</v>
      </c>
      <c r="L5" s="59"/>
      <c r="M5" s="6" t="s">
        <v>17</v>
      </c>
      <c r="N5" s="60"/>
      <c r="O5" s="25" t="s">
        <v>17</v>
      </c>
      <c r="P5" s="66">
        <f>SUM(B5:N5)</f>
        <v>0</v>
      </c>
      <c r="Q5" s="1">
        <f>P5*I$29</f>
        <v>0</v>
      </c>
      <c r="R5" s="8">
        <f>IF(P5&gt;40,P5-40,0)</f>
        <v>0</v>
      </c>
      <c r="S5" s="26"/>
    </row>
    <row r="6" spans="1:27" x14ac:dyDescent="0.25">
      <c r="A6" s="24" t="s">
        <v>18</v>
      </c>
      <c r="B6" s="57"/>
      <c r="C6" s="24" t="s">
        <v>18</v>
      </c>
      <c r="D6" s="57"/>
      <c r="E6" s="6" t="s">
        <v>18</v>
      </c>
      <c r="F6" s="59"/>
      <c r="G6" s="6" t="s">
        <v>18</v>
      </c>
      <c r="H6" s="59"/>
      <c r="I6" s="6" t="s">
        <v>18</v>
      </c>
      <c r="J6" s="59"/>
      <c r="K6" s="6" t="s">
        <v>18</v>
      </c>
      <c r="L6" s="59"/>
      <c r="M6" s="6" t="s">
        <v>18</v>
      </c>
      <c r="N6" s="60"/>
      <c r="O6" s="25" t="s">
        <v>18</v>
      </c>
      <c r="P6" s="66">
        <f>SUM(B6:N6)</f>
        <v>0</v>
      </c>
      <c r="Q6" s="1">
        <f>P6*I$30</f>
        <v>0</v>
      </c>
      <c r="R6" s="9"/>
    </row>
    <row r="7" spans="1:27" x14ac:dyDescent="0.25">
      <c r="A7" s="24" t="s">
        <v>19</v>
      </c>
      <c r="B7" s="57"/>
      <c r="C7" s="24" t="s">
        <v>19</v>
      </c>
      <c r="D7" s="57"/>
      <c r="E7" s="6" t="s">
        <v>19</v>
      </c>
      <c r="F7" s="59"/>
      <c r="G7" s="6" t="s">
        <v>19</v>
      </c>
      <c r="H7" s="59"/>
      <c r="I7" s="6" t="s">
        <v>19</v>
      </c>
      <c r="J7" s="59"/>
      <c r="K7" s="6" t="s">
        <v>19</v>
      </c>
      <c r="L7" s="59"/>
      <c r="M7" s="6" t="s">
        <v>19</v>
      </c>
      <c r="N7" s="60"/>
      <c r="O7" s="25" t="s">
        <v>19</v>
      </c>
      <c r="P7" s="66">
        <f>SUM(B7:N7)</f>
        <v>0</v>
      </c>
      <c r="Q7" s="1">
        <f>P7*I$31</f>
        <v>0</v>
      </c>
      <c r="R7" s="10"/>
    </row>
    <row r="8" spans="1:27" x14ac:dyDescent="0.25">
      <c r="A8" s="27"/>
      <c r="B8" s="28"/>
      <c r="C8" s="28"/>
      <c r="D8" s="28"/>
      <c r="E8" s="29"/>
      <c r="F8" s="29"/>
      <c r="G8" s="29"/>
      <c r="H8" s="29"/>
      <c r="I8" s="29"/>
      <c r="J8" s="29"/>
      <c r="K8" s="29"/>
      <c r="L8" s="29"/>
      <c r="M8" s="29"/>
      <c r="N8" s="29"/>
      <c r="O8" s="30" t="s">
        <v>20</v>
      </c>
      <c r="P8" s="31">
        <f>IF(SUM(P5:P7)-40-IF(B4&lt;&gt;"",B5,0)-IF(D4&lt;&gt;"",D5,0)-IF(F4&lt;&gt;"",F5,0)-IF(H4&lt;&gt;"",H5,0)-IF(J4&lt;&gt;"",J5,0)-IF(L4&lt;&gt;"",L5,0)-IF(N4&lt;&gt;"",N5,0)&gt;0,SUM(P5:P7)-40-IF(B4&lt;&gt;"",B5,0)-IF(D4&lt;&gt;"",D5,0)-IF(F4&lt;&gt;"",F5,0)-IF(H4&lt;&gt;"",H5,0)-IF(J4&lt;&gt;"",J5,0)-IF(L4&lt;&gt;"",L5,0)-IF(N4&lt;&gt;"",N5,0),0)</f>
        <v>0</v>
      </c>
      <c r="Q8" s="32">
        <f>IF(ISERR((SUM(Q5:Q7)/SUM(P5:P7)/2)*P8),0,(SUM(Q5:Q7)/SUM(P5:P7)/2)*P8)</f>
        <v>0</v>
      </c>
      <c r="R8" s="8">
        <f>R5*1.5</f>
        <v>0</v>
      </c>
      <c r="S8" s="33"/>
    </row>
    <row r="9" spans="1:27" x14ac:dyDescent="0.25">
      <c r="A9" s="34">
        <f>IF(M4="","",M4+1)</f>
        <v>12</v>
      </c>
      <c r="B9" s="56"/>
      <c r="C9" s="19">
        <f>IF(A9="","",A9+1)</f>
        <v>13</v>
      </c>
      <c r="D9" s="56"/>
      <c r="E9" s="20">
        <f>IF(C9="","",C9+1)</f>
        <v>14</v>
      </c>
      <c r="F9" s="58"/>
      <c r="G9" s="20">
        <f>IF(E9="","",E9+1)</f>
        <v>15</v>
      </c>
      <c r="H9" s="58"/>
      <c r="I9" s="20">
        <f>IF(G9="","",G9+1)</f>
        <v>16</v>
      </c>
      <c r="J9" s="58"/>
      <c r="K9" s="20">
        <f>IF(I9="","",I9+1)</f>
        <v>17</v>
      </c>
      <c r="L9" s="58"/>
      <c r="M9" s="20">
        <f>IF(K9="","",K9+1)</f>
        <v>18</v>
      </c>
      <c r="N9" s="58"/>
      <c r="O9" s="35" t="s">
        <v>13</v>
      </c>
      <c r="P9" s="36" t="s">
        <v>14</v>
      </c>
      <c r="Q9" s="37" t="s">
        <v>15</v>
      </c>
      <c r="R9" s="8"/>
    </row>
    <row r="10" spans="1:27" x14ac:dyDescent="0.25">
      <c r="A10" s="24" t="s">
        <v>17</v>
      </c>
      <c r="B10" s="57"/>
      <c r="C10" s="24" t="s">
        <v>17</v>
      </c>
      <c r="D10" s="57"/>
      <c r="E10" s="6" t="s">
        <v>17</v>
      </c>
      <c r="F10" s="59"/>
      <c r="G10" s="6" t="s">
        <v>17</v>
      </c>
      <c r="H10" s="59"/>
      <c r="I10" s="6" t="s">
        <v>17</v>
      </c>
      <c r="J10" s="59"/>
      <c r="K10" s="6" t="s">
        <v>17</v>
      </c>
      <c r="L10" s="59"/>
      <c r="M10" s="6" t="s">
        <v>17</v>
      </c>
      <c r="N10" s="60"/>
      <c r="O10" s="25" t="s">
        <v>17</v>
      </c>
      <c r="P10" s="66">
        <f>SUM(B10:N10)</f>
        <v>0</v>
      </c>
      <c r="Q10" s="38">
        <f>P10*I$29</f>
        <v>0</v>
      </c>
      <c r="R10" s="8">
        <f>IF(P10&gt;40,P10-40,0)</f>
        <v>0</v>
      </c>
    </row>
    <row r="11" spans="1:27" x14ac:dyDescent="0.25">
      <c r="A11" s="24" t="s">
        <v>18</v>
      </c>
      <c r="B11" s="57"/>
      <c r="C11" s="24" t="s">
        <v>18</v>
      </c>
      <c r="D11" s="57"/>
      <c r="E11" s="6" t="s">
        <v>18</v>
      </c>
      <c r="F11" s="59"/>
      <c r="G11" s="6" t="s">
        <v>18</v>
      </c>
      <c r="H11" s="59"/>
      <c r="I11" s="6" t="s">
        <v>24</v>
      </c>
      <c r="J11" s="59"/>
      <c r="K11" s="6" t="s">
        <v>18</v>
      </c>
      <c r="L11" s="59"/>
      <c r="M11" s="6" t="s">
        <v>18</v>
      </c>
      <c r="N11" s="60"/>
      <c r="O11" s="25" t="s">
        <v>18</v>
      </c>
      <c r="P11" s="66">
        <f>SUM(B11:N11)</f>
        <v>0</v>
      </c>
      <c r="Q11" s="38">
        <f>P11*I$30</f>
        <v>0</v>
      </c>
      <c r="R11" s="10"/>
    </row>
    <row r="12" spans="1:27" x14ac:dyDescent="0.25">
      <c r="A12" s="24" t="s">
        <v>19</v>
      </c>
      <c r="B12" s="57"/>
      <c r="C12" s="24" t="s">
        <v>19</v>
      </c>
      <c r="D12" s="57"/>
      <c r="E12" s="6" t="s">
        <v>19</v>
      </c>
      <c r="F12" s="59"/>
      <c r="G12" s="6" t="s">
        <v>19</v>
      </c>
      <c r="H12" s="59"/>
      <c r="I12" s="6" t="s">
        <v>19</v>
      </c>
      <c r="J12" s="59"/>
      <c r="K12" s="6" t="s">
        <v>19</v>
      </c>
      <c r="L12" s="59"/>
      <c r="M12" s="6" t="s">
        <v>19</v>
      </c>
      <c r="N12" s="60"/>
      <c r="O12" s="25" t="s">
        <v>19</v>
      </c>
      <c r="P12" s="66">
        <f>SUM(B12:N12)</f>
        <v>0</v>
      </c>
      <c r="Q12" s="38">
        <f>P12*I$31</f>
        <v>0</v>
      </c>
      <c r="R12" s="10"/>
    </row>
    <row r="13" spans="1:27" x14ac:dyDescent="0.25">
      <c r="A13" s="27"/>
      <c r="B13" s="28"/>
      <c r="C13" s="28"/>
      <c r="D13" s="28"/>
      <c r="E13" s="29"/>
      <c r="F13" s="29"/>
      <c r="G13" s="29"/>
      <c r="H13" s="29"/>
      <c r="I13" s="29"/>
      <c r="J13" s="29"/>
      <c r="K13" s="29"/>
      <c r="L13" s="29"/>
      <c r="M13" s="29"/>
      <c r="N13" s="29"/>
      <c r="O13" s="30" t="s">
        <v>20</v>
      </c>
      <c r="P13" s="31">
        <f>IF(SUM(P10:P12)-40-IF(B9&lt;&gt;"",B10,0)-IF(D9&lt;&gt;"",D10,0)-IF(F9&lt;&gt;"",F10,0)-IF(H9&lt;&gt;"",H10,0)-IF(J9&lt;&gt;"",J10,0)-IF(L9&lt;&gt;"",L10,0)-IF(N9&lt;&gt;"",N10,0)&gt;0,SUM(P10:P12)-40-IF(B9&lt;&gt;"",B10,0)-IF(D9&lt;&gt;"",D10,0)-IF(F9&lt;&gt;"",F10,0)-IF(H9&lt;&gt;"",H10,0)-IF(J9&lt;&gt;"",J10,0)-IF(L9&lt;&gt;"",L10,0)-IF(N9&lt;&gt;"",N10,0),0)</f>
        <v>0</v>
      </c>
      <c r="Q13" s="39">
        <f>IF(ISERR((SUM(Q10:Q12)/SUM(P10:P12)/2)*P13),0,(SUM(Q10:Q12)/SUM(P10:P12)/2)*P13)</f>
        <v>0</v>
      </c>
      <c r="R13" s="8">
        <f>R10*1.5</f>
        <v>0</v>
      </c>
      <c r="S13" s="64"/>
    </row>
    <row r="14" spans="1:27" x14ac:dyDescent="0.25">
      <c r="A14" s="34">
        <f>IF(M9="","",M9+1)</f>
        <v>19</v>
      </c>
      <c r="B14" s="56"/>
      <c r="C14" s="19">
        <f>IF(A14="","",A14+1)</f>
        <v>20</v>
      </c>
      <c r="D14" s="56"/>
      <c r="E14" s="20">
        <f>IF(C14="","",C14+1)</f>
        <v>21</v>
      </c>
      <c r="F14" s="58"/>
      <c r="G14" s="20">
        <f>IF(E14="","",E14+1)</f>
        <v>22</v>
      </c>
      <c r="H14" s="58"/>
      <c r="I14" s="20">
        <f>IF(G14="","",G14+1)</f>
        <v>23</v>
      </c>
      <c r="J14" s="58"/>
      <c r="K14" s="20">
        <f>IF(I14="","",I14+1)</f>
        <v>24</v>
      </c>
      <c r="L14" s="58"/>
      <c r="M14" s="20">
        <f>IF(K14="","",K14+1)</f>
        <v>25</v>
      </c>
      <c r="N14" s="58"/>
      <c r="O14" s="35" t="s">
        <v>13</v>
      </c>
      <c r="P14" s="36" t="s">
        <v>14</v>
      </c>
      <c r="Q14" s="37" t="s">
        <v>15</v>
      </c>
      <c r="R14" s="8"/>
    </row>
    <row r="15" spans="1:27" x14ac:dyDescent="0.25">
      <c r="A15" s="24" t="s">
        <v>17</v>
      </c>
      <c r="B15" s="57"/>
      <c r="C15" s="24" t="s">
        <v>17</v>
      </c>
      <c r="D15" s="57"/>
      <c r="E15" s="6" t="s">
        <v>17</v>
      </c>
      <c r="F15" s="59"/>
      <c r="G15" s="6" t="s">
        <v>17</v>
      </c>
      <c r="H15" s="59"/>
      <c r="I15" s="6" t="s">
        <v>17</v>
      </c>
      <c r="J15" s="59"/>
      <c r="K15" s="6" t="s">
        <v>17</v>
      </c>
      <c r="L15" s="59"/>
      <c r="M15" s="6" t="s">
        <v>17</v>
      </c>
      <c r="N15" s="60"/>
      <c r="O15" s="25" t="s">
        <v>17</v>
      </c>
      <c r="P15" s="66">
        <f>SUM(B15:N15)</f>
        <v>0</v>
      </c>
      <c r="Q15" s="38">
        <f>P15*I$29</f>
        <v>0</v>
      </c>
      <c r="R15" s="8">
        <f>IF(P15&gt;40,P15-40,0)</f>
        <v>0</v>
      </c>
    </row>
    <row r="16" spans="1:27" x14ac:dyDescent="0.25">
      <c r="A16" s="24" t="s">
        <v>18</v>
      </c>
      <c r="B16" s="57"/>
      <c r="C16" s="24" t="s">
        <v>18</v>
      </c>
      <c r="D16" s="57"/>
      <c r="E16" s="6" t="s">
        <v>18</v>
      </c>
      <c r="F16" s="59"/>
      <c r="G16" s="6" t="s">
        <v>18</v>
      </c>
      <c r="H16" s="59"/>
      <c r="I16" s="6" t="s">
        <v>18</v>
      </c>
      <c r="J16" s="59"/>
      <c r="K16" s="6" t="s">
        <v>18</v>
      </c>
      <c r="L16" s="59"/>
      <c r="M16" s="6" t="s">
        <v>18</v>
      </c>
      <c r="N16" s="60"/>
      <c r="O16" s="25" t="s">
        <v>18</v>
      </c>
      <c r="P16" s="66">
        <f>SUM(B16:N16)</f>
        <v>0</v>
      </c>
      <c r="Q16" s="38">
        <f>P16*I$30</f>
        <v>0</v>
      </c>
      <c r="R16" s="10"/>
    </row>
    <row r="17" spans="1:20" x14ac:dyDescent="0.25">
      <c r="A17" s="24" t="s">
        <v>19</v>
      </c>
      <c r="B17" s="57"/>
      <c r="C17" s="24" t="s">
        <v>19</v>
      </c>
      <c r="D17" s="57"/>
      <c r="E17" s="6" t="s">
        <v>19</v>
      </c>
      <c r="F17" s="59"/>
      <c r="G17" s="6" t="s">
        <v>19</v>
      </c>
      <c r="H17" s="59"/>
      <c r="I17" s="6" t="s">
        <v>19</v>
      </c>
      <c r="J17" s="59"/>
      <c r="K17" s="6" t="s">
        <v>19</v>
      </c>
      <c r="L17" s="59"/>
      <c r="M17" s="6" t="s">
        <v>19</v>
      </c>
      <c r="N17" s="60"/>
      <c r="O17" s="25" t="s">
        <v>19</v>
      </c>
      <c r="P17" s="66">
        <f>SUM(B17:N17)</f>
        <v>0</v>
      </c>
      <c r="Q17" s="38">
        <f>P17*I$31</f>
        <v>0</v>
      </c>
      <c r="R17" s="10"/>
    </row>
    <row r="18" spans="1:20" x14ac:dyDescent="0.25">
      <c r="A18" s="27"/>
      <c r="B18" s="28"/>
      <c r="C18" s="28"/>
      <c r="D18" s="28"/>
      <c r="E18" s="29"/>
      <c r="F18" s="29"/>
      <c r="G18" s="29"/>
      <c r="H18" s="29"/>
      <c r="I18" s="29"/>
      <c r="J18" s="29"/>
      <c r="K18" s="29"/>
      <c r="L18" s="29"/>
      <c r="M18" s="29"/>
      <c r="N18" s="29"/>
      <c r="O18" s="30" t="s">
        <v>20</v>
      </c>
      <c r="P18" s="31">
        <f>IF(SUM(P15:P17)-40-IF(B14&lt;&gt;"",B15,0)-IF(D14&lt;&gt;"",D15,0)-IF(F14&lt;&gt;"",F15,0)-IF(H14&lt;&gt;"",H15,0)-IF(J14&lt;&gt;"",J15,0)-IF(L14&lt;&gt;"",L15,0)-IF(N14&lt;&gt;"",N15,0)&gt;0,SUM(P15:P17)-40-IF(B14&lt;&gt;"",B15,0)-IF(D14&lt;&gt;"",D15,0)-IF(F14&lt;&gt;"",F15,0)-IF(H14&lt;&gt;"",H15,0)-IF(J14&lt;&gt;"",J15,0)-IF(L14&lt;&gt;"",L15,0)-IF(N14&lt;&gt;"",N15,0),0)</f>
        <v>0</v>
      </c>
      <c r="Q18" s="39">
        <f>IF(ISERR((SUM(Q15:Q17)/SUM(P15:P17)/2)*P18),0,(SUM(Q15:Q17)/SUM(P15:P17)/2)*P18)</f>
        <v>0</v>
      </c>
      <c r="R18" s="8">
        <f>R15*1.5</f>
        <v>0</v>
      </c>
    </row>
    <row r="19" spans="1:20" x14ac:dyDescent="0.25">
      <c r="A19" s="34">
        <f>IF(M14="","",M14+1)</f>
        <v>26</v>
      </c>
      <c r="B19" s="56"/>
      <c r="C19" s="19">
        <f>IF(A19="","",IF(A19=1,A19+1,IF(MONTH(DATE(YEAR($E$2),MONTH($E$2),DAY(A19)+1))&lt;&gt;MONTH($E$2),1,A19+1)))</f>
        <v>27</v>
      </c>
      <c r="D19" s="56"/>
      <c r="E19" s="20">
        <f>IF(C19="","",IF(C19=1,C19+1,IF(MONTH(DATE(YEAR($E$2),MONTH($E$2),DAY(C19)+1))&lt;&gt;MONTH($E$2),1,C19+1)))</f>
        <v>28</v>
      </c>
      <c r="F19" s="58"/>
      <c r="G19" s="20">
        <f>IF(E19="","",IF(E19=1,E19+1,IF(MONTH(DATE(YEAR($E$2),MONTH($E$2),DAY(E19)+1))&lt;&gt;MONTH($E$2),1,E19+1)))</f>
        <v>29</v>
      </c>
      <c r="H19" s="58"/>
      <c r="I19" s="20">
        <f>IF(G19="","",IF(G19=1,G19+1,IF(MONTH(DATE(YEAR($E$2),MONTH($E$2),DAY(G19)+1))&lt;&gt;MONTH($E$2),1,G19+1)))</f>
        <v>30</v>
      </c>
      <c r="J19" s="58"/>
      <c r="K19" s="20">
        <f>IF(I19="","",IF(I19=1,I19+1,IF(MONTH(DATE(YEAR($E$2),MONTH($E$2),DAY(I19)+1))&lt;&gt;MONTH($E$2),1,I19+1)))</f>
        <v>1</v>
      </c>
      <c r="L19" s="58"/>
      <c r="M19" s="20">
        <f>IF(K19="","",IF(K19=1,K19+1,IF(MONTH(DATE(YEAR($E$2),MONTH($E$2),DAY(K19)+1))&lt;&gt;MONTH($E$2),1,K19+1)))</f>
        <v>2</v>
      </c>
      <c r="N19" s="58"/>
      <c r="O19" s="35" t="s">
        <v>13</v>
      </c>
      <c r="P19" s="36" t="s">
        <v>14</v>
      </c>
      <c r="Q19" s="37" t="s">
        <v>15</v>
      </c>
      <c r="R19" s="8"/>
    </row>
    <row r="20" spans="1:20" x14ac:dyDescent="0.25">
      <c r="A20" s="24" t="s">
        <v>17</v>
      </c>
      <c r="B20" s="57"/>
      <c r="C20" s="24" t="s">
        <v>17</v>
      </c>
      <c r="D20" s="57"/>
      <c r="E20" s="6" t="s">
        <v>17</v>
      </c>
      <c r="F20" s="59"/>
      <c r="G20" s="6" t="s">
        <v>17</v>
      </c>
      <c r="H20" s="59"/>
      <c r="I20" s="6" t="s">
        <v>17</v>
      </c>
      <c r="J20" s="59"/>
      <c r="K20" s="6" t="s">
        <v>17</v>
      </c>
      <c r="L20" s="59"/>
      <c r="M20" s="6" t="s">
        <v>17</v>
      </c>
      <c r="N20" s="60"/>
      <c r="O20" s="25" t="s">
        <v>17</v>
      </c>
      <c r="P20" s="66">
        <f>SUM(B20:N20)</f>
        <v>0</v>
      </c>
      <c r="Q20" s="38">
        <f>P20*I$29</f>
        <v>0</v>
      </c>
      <c r="R20" s="8">
        <f>IF(P20&gt;40,P20-40,0)</f>
        <v>0</v>
      </c>
    </row>
    <row r="21" spans="1:20" x14ac:dyDescent="0.25">
      <c r="A21" s="24" t="s">
        <v>18</v>
      </c>
      <c r="B21" s="57"/>
      <c r="C21" s="24" t="s">
        <v>18</v>
      </c>
      <c r="D21" s="57"/>
      <c r="E21" s="6" t="s">
        <v>18</v>
      </c>
      <c r="F21" s="59"/>
      <c r="G21" s="6" t="s">
        <v>18</v>
      </c>
      <c r="H21" s="59"/>
      <c r="I21" s="6" t="s">
        <v>18</v>
      </c>
      <c r="J21" s="59"/>
      <c r="K21" s="6" t="s">
        <v>18</v>
      </c>
      <c r="L21" s="59"/>
      <c r="M21" s="6" t="s">
        <v>18</v>
      </c>
      <c r="N21" s="60"/>
      <c r="O21" s="25" t="s">
        <v>18</v>
      </c>
      <c r="P21" s="66">
        <f>SUM(B21:N21)</f>
        <v>0</v>
      </c>
      <c r="Q21" s="38">
        <f>P21*I$30</f>
        <v>0</v>
      </c>
      <c r="R21" s="10"/>
    </row>
    <row r="22" spans="1:20" x14ac:dyDescent="0.25">
      <c r="A22" s="24" t="s">
        <v>19</v>
      </c>
      <c r="B22" s="57"/>
      <c r="C22" s="24" t="s">
        <v>19</v>
      </c>
      <c r="D22" s="57"/>
      <c r="E22" s="6" t="s">
        <v>19</v>
      </c>
      <c r="F22" s="59"/>
      <c r="G22" s="6" t="s">
        <v>19</v>
      </c>
      <c r="H22" s="59"/>
      <c r="I22" s="6" t="s">
        <v>19</v>
      </c>
      <c r="J22" s="59"/>
      <c r="K22" s="6" t="s">
        <v>19</v>
      </c>
      <c r="L22" s="59"/>
      <c r="M22" s="6" t="s">
        <v>19</v>
      </c>
      <c r="N22" s="60"/>
      <c r="O22" s="25" t="s">
        <v>19</v>
      </c>
      <c r="P22" s="66">
        <f>SUM(B22:N22)</f>
        <v>0</v>
      </c>
      <c r="Q22" s="38">
        <f>P22*I$31</f>
        <v>0</v>
      </c>
      <c r="R22" s="10"/>
    </row>
    <row r="23" spans="1:20" x14ac:dyDescent="0.25">
      <c r="A23" s="27"/>
      <c r="B23" s="28"/>
      <c r="C23" s="28"/>
      <c r="D23" s="28"/>
      <c r="E23" s="29"/>
      <c r="F23" s="29"/>
      <c r="G23" s="29"/>
      <c r="H23" s="29"/>
      <c r="I23" s="29"/>
      <c r="J23" s="29"/>
      <c r="K23" s="29"/>
      <c r="L23" s="29"/>
      <c r="M23" s="29"/>
      <c r="N23" s="29"/>
      <c r="O23" s="30" t="s">
        <v>20</v>
      </c>
      <c r="P23" s="31">
        <f>IF(SUM(P20:P22)-40-IF(B19&lt;&gt;"",B20,0)-IF(D19&lt;&gt;"",D20,0)-IF(F19&lt;&gt;"",F20,0)-IF(H19&lt;&gt;"",H20,0)-IF(J19&lt;&gt;"",J20,0)-IF(L19&lt;&gt;"",L20,0)-IF(N19&lt;&gt;"",N20,0)&gt;0,SUM(P20:P22)-40-IF(B19&lt;&gt;"",B20,0)-IF(D19&lt;&gt;"",D20,0)-IF(F19&lt;&gt;"",F20,0)-IF(H19&lt;&gt;"",H20,0)-IF(J19&lt;&gt;"",J20,0)-IF(L19&lt;&gt;"",L20,0)-IF(N19&lt;&gt;"",N20,0),0)</f>
        <v>0</v>
      </c>
      <c r="Q23" s="39">
        <f>IF(ISERR((SUM(Q20:Q22)/SUM(P20:P22)/2)*P23),0,(SUM(Q20:Q22)/SUM(P20:P22)/2)*P23)</f>
        <v>0</v>
      </c>
      <c r="R23" s="8">
        <f>R20*1.5</f>
        <v>0</v>
      </c>
    </row>
    <row r="24" spans="1:20" x14ac:dyDescent="0.25">
      <c r="A24" s="34" t="str">
        <f>IF(M19="","",IF(IF(M19=1,M19+1,IF(MONTH(DATE(YEAR(E2),MONTH(E2),DAY(M19)+1))&lt;&gt;MONTH(E2),1,M19+1))&lt;=7,"",IF(M19=1,M19+1,IF(MONTH(DATE(YEAR(E2),MONTH(E2),DAY(M19)+1))&lt;&gt;MONTH(E2),1,M19+1))))</f>
        <v/>
      </c>
      <c r="B24" s="56"/>
      <c r="C24" s="19" t="str">
        <f>IF(A24="","",IF(A24=1,A24+1,IF(MONTH(DATE(YEAR($E$2),MONTH($E$2),DAY(A24)+1))&lt;&gt;MONTH($E$2),1,A24+1)))</f>
        <v/>
      </c>
      <c r="D24" s="56"/>
      <c r="E24" s="20" t="str">
        <f>IF(C24="","",IF(C24=1,C24+1,IF(MONTH(DATE(YEAR($E$2),MONTH($E$2),DAY(C24)+1))&lt;&gt;MONTH($E$2),1,C24+1)))</f>
        <v/>
      </c>
      <c r="F24" s="58"/>
      <c r="G24" s="20" t="str">
        <f>IF(E24="","",IF(E24=1,E24+1,IF(MONTH(DATE(YEAR($E$2),MONTH($E$2),DAY(E24)+1))&lt;&gt;MONTH($E$2),1,E24+1)))</f>
        <v/>
      </c>
      <c r="H24" s="58"/>
      <c r="I24" s="20" t="str">
        <f>IF(G24="","",IF(G24=1,G24+1,IF(MONTH(DATE(YEAR($E$2),MONTH($E$2),DAY(G24)+1))&lt;&gt;MONTH($E$2),1,G24+1)))</f>
        <v/>
      </c>
      <c r="J24" s="58"/>
      <c r="K24" s="20" t="str">
        <f>IF(I24="","",IF(I24=1,I24+1,IF(MONTH(DATE(YEAR($E$2),MONTH($E$2),DAY(I24)+1))&lt;&gt;MONTH($E$2),1,I24+1)))</f>
        <v/>
      </c>
      <c r="L24" s="58"/>
      <c r="M24" s="20" t="str">
        <f>IF(K24="","",IF(K24=1,K24+1,IF(MONTH(DATE(YEAR($E$2),MONTH($E$2),DAY(K24)+1))&lt;&gt;MONTH($E$2),1,K24+1)))</f>
        <v/>
      </c>
      <c r="N24" s="58"/>
      <c r="O24" s="35" t="s">
        <v>13</v>
      </c>
      <c r="P24" s="36" t="s">
        <v>14</v>
      </c>
      <c r="Q24" s="37" t="s">
        <v>15</v>
      </c>
      <c r="R24" s="8"/>
    </row>
    <row r="25" spans="1:20" x14ac:dyDescent="0.25">
      <c r="A25" s="24" t="s">
        <v>17</v>
      </c>
      <c r="B25" s="57"/>
      <c r="C25" s="24" t="s">
        <v>17</v>
      </c>
      <c r="D25" s="57"/>
      <c r="E25" s="6" t="s">
        <v>17</v>
      </c>
      <c r="F25" s="59"/>
      <c r="G25" s="6" t="s">
        <v>17</v>
      </c>
      <c r="H25" s="59"/>
      <c r="I25" s="6" t="s">
        <v>17</v>
      </c>
      <c r="J25" s="59"/>
      <c r="K25" s="6" t="s">
        <v>17</v>
      </c>
      <c r="L25" s="59"/>
      <c r="M25" s="6" t="s">
        <v>17</v>
      </c>
      <c r="N25" s="60"/>
      <c r="O25" s="25" t="s">
        <v>17</v>
      </c>
      <c r="P25" s="66">
        <f>SUM(B25:N25)</f>
        <v>0</v>
      </c>
      <c r="Q25" s="38">
        <f>P25*I$29</f>
        <v>0</v>
      </c>
      <c r="R25" s="8">
        <f>IF(P25&gt;40,P25-40,0)</f>
        <v>0</v>
      </c>
    </row>
    <row r="26" spans="1:20" x14ac:dyDescent="0.25">
      <c r="A26" s="24" t="s">
        <v>18</v>
      </c>
      <c r="B26" s="57"/>
      <c r="C26" s="24" t="s">
        <v>18</v>
      </c>
      <c r="D26" s="57"/>
      <c r="E26" s="6" t="s">
        <v>18</v>
      </c>
      <c r="F26" s="59"/>
      <c r="G26" s="6" t="s">
        <v>18</v>
      </c>
      <c r="H26" s="59"/>
      <c r="I26" s="6" t="s">
        <v>18</v>
      </c>
      <c r="J26" s="59"/>
      <c r="K26" s="6" t="s">
        <v>18</v>
      </c>
      <c r="L26" s="59"/>
      <c r="M26" s="6" t="s">
        <v>18</v>
      </c>
      <c r="N26" s="60"/>
      <c r="O26" s="25" t="s">
        <v>18</v>
      </c>
      <c r="P26" s="66">
        <f>SUM(B26:N26)</f>
        <v>0</v>
      </c>
      <c r="Q26" s="38">
        <f>P26*I$30</f>
        <v>0</v>
      </c>
      <c r="R26" s="10"/>
    </row>
    <row r="27" spans="1:20" x14ac:dyDescent="0.25">
      <c r="A27" s="41" t="s">
        <v>19</v>
      </c>
      <c r="B27" s="61"/>
      <c r="C27" s="41" t="s">
        <v>19</v>
      </c>
      <c r="D27" s="61"/>
      <c r="E27" s="42" t="s">
        <v>19</v>
      </c>
      <c r="F27" s="62"/>
      <c r="G27" s="42" t="s">
        <v>19</v>
      </c>
      <c r="H27" s="62"/>
      <c r="I27" s="42" t="s">
        <v>19</v>
      </c>
      <c r="J27" s="62"/>
      <c r="K27" s="42" t="s">
        <v>19</v>
      </c>
      <c r="L27" s="62"/>
      <c r="M27" s="42" t="s">
        <v>19</v>
      </c>
      <c r="N27" s="63"/>
      <c r="O27" s="25" t="s">
        <v>19</v>
      </c>
      <c r="P27" s="66">
        <f>SUM(B27:N27)</f>
        <v>0</v>
      </c>
      <c r="Q27" s="38">
        <f>P27*I$31</f>
        <v>0</v>
      </c>
      <c r="R27" s="10"/>
    </row>
    <row r="28" spans="1:20" x14ac:dyDescent="0.25">
      <c r="A28" s="29"/>
      <c r="B28" s="29"/>
      <c r="C28" s="29"/>
      <c r="D28" s="29"/>
      <c r="E28" s="29"/>
      <c r="F28" s="29"/>
      <c r="G28" s="29"/>
      <c r="H28" s="29"/>
      <c r="I28" s="29"/>
      <c r="J28" s="29"/>
      <c r="K28" s="29"/>
      <c r="L28" s="29"/>
      <c r="M28" s="29"/>
      <c r="N28" s="29"/>
      <c r="O28" s="30" t="s">
        <v>20</v>
      </c>
      <c r="P28" s="31">
        <f>IF(SUM(P25:P27)-40-IF(B24&lt;&gt;"",B25,0)-IF(D24&lt;&gt;"",D25,0)-IF(F24&lt;&gt;"",F25,0)-IF(H24&lt;&gt;"",H25,0)-IF(J24&lt;&gt;"",J25,0)-IF(L24&lt;&gt;"",L25,0)-IF(N24&lt;&gt;"",N25,0)&gt;0,SUM(P25:P27)-40-IF(B24&lt;&gt;"",B25,0)-IF(D24&lt;&gt;"",D25,0)-IF(F24&lt;&gt;"",F25,0)-IF(H24&lt;&gt;"",H25,0)-IF(J24&lt;&gt;"",J25,0)-IF(L24&lt;&gt;"",L25,0)-IF(N24&lt;&gt;"",N25,0),0)</f>
        <v>0</v>
      </c>
      <c r="Q28" s="39">
        <f>IF(ISERR((SUM(Q25:Q27)/SUM(P25:P27)/2)*P28),0,(SUM(Q25:Q27)/SUM(P25:P27)/2)*P28)</f>
        <v>0</v>
      </c>
      <c r="R28" s="8">
        <f>R25*1.5</f>
        <v>0</v>
      </c>
    </row>
    <row r="29" spans="1:20" ht="15.75" thickBot="1" x14ac:dyDescent="0.3">
      <c r="A29" s="90" t="s">
        <v>21</v>
      </c>
      <c r="B29" s="90"/>
      <c r="C29" s="90"/>
      <c r="D29" s="90"/>
      <c r="E29" s="90"/>
      <c r="F29" s="90"/>
      <c r="G29" s="90"/>
      <c r="H29" s="90"/>
      <c r="I29" s="85"/>
      <c r="J29" s="85"/>
      <c r="K29" s="13"/>
      <c r="L29" s="13"/>
      <c r="M29" s="13"/>
      <c r="N29" s="43" t="s">
        <v>22</v>
      </c>
      <c r="O29" s="44" t="s">
        <v>17</v>
      </c>
      <c r="P29" s="3">
        <f>SUM(P5,P10,P15,P20,P25)</f>
        <v>0</v>
      </c>
      <c r="Q29" s="2">
        <f>SUM(Q5,Q10,Q15,Q20,Q25)</f>
        <v>0</v>
      </c>
      <c r="R29" s="11">
        <f>R8+R13+R18+R23+R28</f>
        <v>0</v>
      </c>
    </row>
    <row r="30" spans="1:20" x14ac:dyDescent="0.25">
      <c r="A30" s="90" t="s">
        <v>23</v>
      </c>
      <c r="B30" s="90"/>
      <c r="C30" s="90"/>
      <c r="D30" s="90"/>
      <c r="E30" s="90"/>
      <c r="F30" s="90"/>
      <c r="G30" s="90"/>
      <c r="H30" s="90"/>
      <c r="I30" s="85"/>
      <c r="J30" s="85"/>
      <c r="K30" s="13"/>
      <c r="L30" s="45"/>
      <c r="M30" s="13"/>
      <c r="N30" s="13"/>
      <c r="O30" s="44" t="s">
        <v>24</v>
      </c>
      <c r="P30" s="3">
        <f t="shared" ref="P30:Q32" si="0">SUM(P6,P11,P16,P21,P26)</f>
        <v>0</v>
      </c>
      <c r="Q30" s="2">
        <f t="shared" si="0"/>
        <v>0</v>
      </c>
    </row>
    <row r="31" spans="1:20" x14ac:dyDescent="0.25">
      <c r="A31" s="90" t="s">
        <v>25</v>
      </c>
      <c r="B31" s="90"/>
      <c r="C31" s="90"/>
      <c r="D31" s="90"/>
      <c r="E31" s="90"/>
      <c r="F31" s="90"/>
      <c r="G31" s="90"/>
      <c r="H31" s="90"/>
      <c r="I31" s="85">
        <v>0</v>
      </c>
      <c r="J31" s="85"/>
      <c r="K31" s="13"/>
      <c r="L31" s="13"/>
      <c r="M31" s="13"/>
      <c r="N31" s="13"/>
      <c r="O31" s="46" t="s">
        <v>26</v>
      </c>
      <c r="P31" s="3">
        <f t="shared" si="0"/>
        <v>0</v>
      </c>
      <c r="Q31" s="2">
        <f t="shared" si="0"/>
        <v>0</v>
      </c>
      <c r="S31" s="93">
        <f>SUM(Q30:Q32)</f>
        <v>0</v>
      </c>
      <c r="T31" s="16" t="s">
        <v>42</v>
      </c>
    </row>
    <row r="32" spans="1:20" ht="15.75" thickBot="1" x14ac:dyDescent="0.3">
      <c r="A32" s="82"/>
      <c r="B32" s="82"/>
      <c r="C32" s="82"/>
      <c r="D32" s="82"/>
      <c r="E32" s="82"/>
      <c r="F32" s="82"/>
      <c r="G32" s="82"/>
      <c r="H32" s="82"/>
      <c r="I32" s="79"/>
      <c r="J32" s="79"/>
      <c r="O32" s="46" t="s">
        <v>20</v>
      </c>
      <c r="P32" s="3">
        <f t="shared" si="0"/>
        <v>0</v>
      </c>
      <c r="Q32" s="2">
        <f t="shared" si="0"/>
        <v>0</v>
      </c>
      <c r="S32" s="94">
        <f>SUM(P32/2+P30)*I29</f>
        <v>0</v>
      </c>
      <c r="T32" s="16" t="s">
        <v>43</v>
      </c>
    </row>
    <row r="33" spans="1:20" ht="15.75" thickTop="1" x14ac:dyDescent="0.25">
      <c r="A33" s="69"/>
      <c r="B33" s="69"/>
      <c r="C33" s="69"/>
      <c r="D33" s="69"/>
      <c r="E33" s="69"/>
      <c r="F33" s="69"/>
      <c r="G33" s="69"/>
      <c r="H33" s="69"/>
      <c r="I33" s="67"/>
      <c r="J33" s="67"/>
      <c r="O33" s="48" t="s">
        <v>27</v>
      </c>
      <c r="P33" s="3">
        <f>SUM(P29:P32)</f>
        <v>0</v>
      </c>
      <c r="Q33" s="4">
        <f>SUM(Q29:Q32)</f>
        <v>0</v>
      </c>
      <c r="S33" s="93">
        <f>SUM(S31-S32)</f>
        <v>0</v>
      </c>
      <c r="T33" s="16" t="s">
        <v>44</v>
      </c>
    </row>
    <row r="34" spans="1:20" x14ac:dyDescent="0.25">
      <c r="A34" s="69"/>
      <c r="B34" s="69"/>
      <c r="C34" s="69"/>
      <c r="D34" s="69"/>
      <c r="E34" s="69"/>
      <c r="F34" s="69"/>
      <c r="G34" s="69"/>
      <c r="H34" s="69"/>
      <c r="I34" s="67"/>
      <c r="J34" s="67"/>
      <c r="O34" s="48" t="s">
        <v>53</v>
      </c>
      <c r="P34" s="103">
        <f>SUM(P30:P32)-P32/2</f>
        <v>0</v>
      </c>
      <c r="Q34" s="5"/>
    </row>
    <row r="35" spans="1:20" x14ac:dyDescent="0.25">
      <c r="A35" s="69"/>
      <c r="C35" s="49"/>
      <c r="D35" s="49"/>
      <c r="E35" s="49"/>
      <c r="F35" s="49"/>
      <c r="G35" s="49"/>
      <c r="H35" s="49"/>
      <c r="I35" s="50"/>
      <c r="J35" s="50"/>
      <c r="M35" s="51"/>
      <c r="N35" s="51"/>
      <c r="P35" s="67"/>
      <c r="Q35" s="64"/>
    </row>
    <row r="36" spans="1:20" x14ac:dyDescent="0.25">
      <c r="B36" s="52" t="s">
        <v>28</v>
      </c>
      <c r="C36" s="69"/>
      <c r="D36" s="69"/>
      <c r="E36" s="69"/>
      <c r="F36" s="69"/>
      <c r="G36" s="69"/>
      <c r="H36" s="69"/>
      <c r="I36" s="67"/>
      <c r="J36" s="67"/>
      <c r="L36" s="53" t="s">
        <v>29</v>
      </c>
      <c r="P36" s="67"/>
      <c r="Q36" s="64"/>
    </row>
    <row r="37" spans="1:20" x14ac:dyDescent="0.25">
      <c r="A37" s="69"/>
      <c r="B37" s="69"/>
      <c r="C37" s="69"/>
      <c r="D37" s="69"/>
      <c r="E37" s="69"/>
      <c r="F37" s="69"/>
      <c r="G37" s="69"/>
      <c r="H37" s="69"/>
      <c r="I37" s="67"/>
      <c r="J37" s="67"/>
      <c r="P37" s="67"/>
      <c r="Q37" s="64"/>
    </row>
    <row r="38" spans="1:20" x14ac:dyDescent="0.25">
      <c r="A38" s="69"/>
      <c r="C38" s="49"/>
      <c r="D38" s="49"/>
      <c r="E38" s="49"/>
      <c r="F38" s="49"/>
      <c r="G38" s="49"/>
      <c r="H38" s="49"/>
      <c r="I38" s="50"/>
      <c r="J38" s="50"/>
      <c r="M38" s="51"/>
      <c r="N38" s="51"/>
      <c r="P38" s="95" t="s">
        <v>45</v>
      </c>
      <c r="Q38" s="64"/>
    </row>
    <row r="39" spans="1:20" x14ac:dyDescent="0.25">
      <c r="B39" s="52" t="s">
        <v>30</v>
      </c>
      <c r="C39" s="69"/>
      <c r="D39" s="69"/>
      <c r="E39" s="69"/>
      <c r="F39" s="69"/>
      <c r="G39" s="69"/>
      <c r="H39" s="69"/>
      <c r="I39" s="67"/>
      <c r="J39" s="67"/>
      <c r="L39" s="53" t="s">
        <v>29</v>
      </c>
      <c r="P39" s="67"/>
      <c r="Q39" s="64"/>
    </row>
    <row r="40" spans="1:20" x14ac:dyDescent="0.25">
      <c r="A40" s="69"/>
      <c r="B40" s="69"/>
      <c r="C40" s="69"/>
      <c r="D40" s="69"/>
      <c r="E40" s="69"/>
      <c r="F40" s="69"/>
      <c r="G40" s="69"/>
      <c r="H40" s="69"/>
      <c r="I40" s="67"/>
      <c r="J40" s="67"/>
      <c r="P40" s="67"/>
      <c r="Q40" s="64"/>
    </row>
    <row r="41" spans="1:20" x14ac:dyDescent="0.25">
      <c r="B41" s="54" t="s">
        <v>31</v>
      </c>
      <c r="P41" s="67"/>
      <c r="Q41" s="64"/>
    </row>
    <row r="42" spans="1:20" x14ac:dyDescent="0.25">
      <c r="B42" s="54" t="s">
        <v>32</v>
      </c>
      <c r="P42" s="67"/>
      <c r="Q42" s="64"/>
    </row>
    <row r="43" spans="1:20" x14ac:dyDescent="0.25">
      <c r="B43" s="16" t="s">
        <v>33</v>
      </c>
      <c r="P43" s="67"/>
      <c r="Q43" s="64"/>
    </row>
    <row r="44" spans="1:20" x14ac:dyDescent="0.25">
      <c r="B44" s="16" t="s">
        <v>34</v>
      </c>
      <c r="P44" s="67"/>
      <c r="Q44" s="64"/>
    </row>
    <row r="45" spans="1:20" x14ac:dyDescent="0.25">
      <c r="B45" s="16" t="s">
        <v>35</v>
      </c>
      <c r="P45" s="67"/>
      <c r="Q45" s="64"/>
    </row>
    <row r="46" spans="1:20" x14ac:dyDescent="0.25">
      <c r="B46" s="16" t="s">
        <v>36</v>
      </c>
      <c r="P46" s="67"/>
      <c r="Q46" s="64"/>
    </row>
    <row r="47" spans="1:20" x14ac:dyDescent="0.25">
      <c r="B47" s="16" t="s">
        <v>37</v>
      </c>
      <c r="O47" s="68"/>
      <c r="P47" s="68"/>
      <c r="Q47" s="68"/>
    </row>
    <row r="48" spans="1:20" ht="18.600000000000001" customHeight="1" x14ac:dyDescent="0.25">
      <c r="B48" s="81" t="s">
        <v>46</v>
      </c>
      <c r="C48" s="81"/>
      <c r="D48" s="81"/>
      <c r="E48" s="81"/>
      <c r="F48" s="81"/>
      <c r="G48" s="81"/>
      <c r="H48" s="81"/>
      <c r="I48" s="81"/>
      <c r="J48" s="81"/>
      <c r="K48" s="81"/>
      <c r="L48" s="81"/>
      <c r="M48" s="81"/>
      <c r="N48" s="81"/>
      <c r="O48" s="81"/>
      <c r="P48" s="81"/>
      <c r="Q48" s="81"/>
      <c r="R48" s="81"/>
    </row>
    <row r="49" spans="2:21" ht="0.6" hidden="1" customHeight="1" x14ac:dyDescent="0.25">
      <c r="B49" s="68"/>
      <c r="C49" s="68"/>
      <c r="D49" s="68"/>
      <c r="E49" s="68"/>
      <c r="F49" s="68"/>
      <c r="G49" s="68"/>
      <c r="H49" s="68"/>
      <c r="I49" s="68"/>
      <c r="J49" s="68"/>
      <c r="K49" s="68"/>
      <c r="L49" s="68"/>
      <c r="M49" s="68"/>
      <c r="N49" s="68"/>
      <c r="O49" s="68"/>
      <c r="P49" s="68"/>
      <c r="Q49" s="68"/>
    </row>
    <row r="50" spans="2:21" ht="18.600000000000001" hidden="1" customHeight="1" x14ac:dyDescent="0.25">
      <c r="B50" s="68"/>
      <c r="C50" s="68"/>
      <c r="D50" s="68"/>
      <c r="E50" s="68"/>
      <c r="F50" s="68"/>
      <c r="G50" s="68"/>
      <c r="H50" s="68"/>
      <c r="I50" s="68"/>
      <c r="J50" s="68"/>
      <c r="K50" s="68"/>
      <c r="L50" s="68"/>
      <c r="M50" s="68"/>
      <c r="N50" s="68"/>
      <c r="O50" s="68"/>
      <c r="P50" s="68"/>
      <c r="Q50" s="68"/>
    </row>
    <row r="51" spans="2:21" ht="14.45" hidden="1" customHeight="1" x14ac:dyDescent="0.25">
      <c r="B51" s="68"/>
      <c r="C51" s="68"/>
      <c r="D51" s="68"/>
      <c r="E51" s="68"/>
      <c r="F51" s="68"/>
      <c r="G51" s="68"/>
      <c r="H51" s="68"/>
      <c r="I51" s="68"/>
      <c r="J51" s="68"/>
      <c r="K51" s="68"/>
      <c r="L51" s="68"/>
      <c r="M51" s="68"/>
      <c r="N51" s="68"/>
      <c r="O51" s="68"/>
      <c r="P51" s="68"/>
      <c r="Q51" s="68"/>
    </row>
    <row r="52" spans="2:21" ht="14.45" hidden="1" customHeight="1" x14ac:dyDescent="0.25">
      <c r="B52" s="68"/>
      <c r="C52" s="68"/>
      <c r="D52" s="68"/>
      <c r="E52" s="68"/>
      <c r="F52" s="68"/>
      <c r="G52" s="68"/>
      <c r="H52" s="68"/>
      <c r="I52" s="68"/>
      <c r="J52" s="68"/>
      <c r="K52" s="68"/>
      <c r="L52" s="68"/>
      <c r="M52" s="68"/>
      <c r="N52" s="68"/>
      <c r="O52" s="68"/>
      <c r="P52" s="68"/>
      <c r="Q52" s="68"/>
    </row>
    <row r="53" spans="2:21" ht="14.45" hidden="1" customHeight="1" x14ac:dyDescent="0.25">
      <c r="B53" s="68"/>
      <c r="C53" s="68"/>
      <c r="D53" s="68"/>
      <c r="E53" s="68"/>
      <c r="F53" s="68"/>
      <c r="G53" s="68"/>
      <c r="H53" s="68"/>
      <c r="I53" s="68"/>
      <c r="J53" s="68"/>
      <c r="K53" s="68"/>
      <c r="L53" s="68"/>
      <c r="M53" s="68"/>
      <c r="N53" s="68"/>
      <c r="O53" s="68"/>
      <c r="P53" s="68"/>
      <c r="Q53" s="68"/>
    </row>
    <row r="54" spans="2:21" ht="14.45" hidden="1" customHeight="1" x14ac:dyDescent="0.25">
      <c r="B54" s="68"/>
      <c r="C54" s="68"/>
      <c r="D54" s="68"/>
      <c r="E54" s="68"/>
      <c r="F54" s="68"/>
      <c r="G54" s="68"/>
      <c r="H54" s="68"/>
      <c r="I54" s="68"/>
      <c r="J54" s="68"/>
      <c r="K54" s="68"/>
      <c r="L54" s="68"/>
      <c r="M54" s="68"/>
      <c r="N54" s="68"/>
      <c r="P54" s="67"/>
      <c r="Q54" s="64"/>
    </row>
    <row r="55" spans="2:21" x14ac:dyDescent="0.25">
      <c r="B55" s="16" t="s">
        <v>47</v>
      </c>
      <c r="P55" s="67"/>
      <c r="Q55" s="64"/>
    </row>
    <row r="56" spans="2:21" ht="60.75" customHeight="1" x14ac:dyDescent="0.25">
      <c r="B56" s="104" t="s">
        <v>38</v>
      </c>
      <c r="C56" s="104"/>
      <c r="D56" s="104"/>
      <c r="E56" s="104"/>
      <c r="F56" s="104"/>
      <c r="G56" s="104"/>
      <c r="H56" s="104"/>
      <c r="I56" s="104"/>
      <c r="J56" s="104"/>
      <c r="K56" s="104"/>
      <c r="L56" s="104"/>
      <c r="M56" s="104"/>
      <c r="N56" s="104"/>
      <c r="O56" s="104"/>
      <c r="P56" s="104"/>
      <c r="Q56" s="104"/>
      <c r="R56" s="104"/>
    </row>
    <row r="57" spans="2:21" x14ac:dyDescent="0.25">
      <c r="B57" s="54" t="s">
        <v>39</v>
      </c>
      <c r="P57" s="67"/>
      <c r="Q57" s="64"/>
    </row>
    <row r="58" spans="2:21" x14ac:dyDescent="0.25">
      <c r="B58" s="16" t="s">
        <v>48</v>
      </c>
      <c r="P58" s="67"/>
      <c r="Q58" s="64"/>
    </row>
    <row r="59" spans="2:21" x14ac:dyDescent="0.25">
      <c r="B59" s="96" t="s">
        <v>49</v>
      </c>
      <c r="P59" s="55"/>
      <c r="Q59" s="91"/>
      <c r="R59" s="91"/>
      <c r="S59" s="91"/>
      <c r="T59" s="91"/>
      <c r="U59" s="91"/>
    </row>
    <row r="60" spans="2:21" x14ac:dyDescent="0.25">
      <c r="P60" s="67"/>
      <c r="Q60" s="64"/>
    </row>
    <row r="61" spans="2:21" x14ac:dyDescent="0.25">
      <c r="B61" s="54" t="s">
        <v>40</v>
      </c>
      <c r="C61" s="69"/>
      <c r="D61" s="67"/>
      <c r="E61" s="75"/>
      <c r="F61" s="75"/>
      <c r="P61" s="67"/>
      <c r="Q61" s="64"/>
    </row>
    <row r="62" spans="2:21" x14ac:dyDescent="0.25">
      <c r="B62" s="92" t="s">
        <v>50</v>
      </c>
      <c r="C62" s="72"/>
      <c r="D62" s="70"/>
      <c r="E62" s="74"/>
      <c r="F62" s="74"/>
      <c r="P62" s="70"/>
      <c r="Q62" s="64"/>
    </row>
    <row r="63" spans="2:21" x14ac:dyDescent="0.25">
      <c r="B63" s="92" t="s">
        <v>41</v>
      </c>
      <c r="C63" s="72"/>
      <c r="D63" s="70"/>
      <c r="E63" s="74"/>
      <c r="F63" s="74"/>
      <c r="P63" s="70"/>
      <c r="Q63" s="64"/>
    </row>
  </sheetData>
  <sheetProtection sheet="1"/>
  <mergeCells count="23">
    <mergeCell ref="F1:G1"/>
    <mergeCell ref="I30:J30"/>
    <mergeCell ref="I31:J31"/>
    <mergeCell ref="C2:D2"/>
    <mergeCell ref="B1:D1"/>
    <mergeCell ref="A29:H29"/>
    <mergeCell ref="A30:H30"/>
    <mergeCell ref="A31:H31"/>
    <mergeCell ref="I29:J29"/>
    <mergeCell ref="I32:J32"/>
    <mergeCell ref="B56:R56"/>
    <mergeCell ref="B48:R48"/>
    <mergeCell ref="Q59:U59"/>
    <mergeCell ref="A32:H32"/>
    <mergeCell ref="M3:N3"/>
    <mergeCell ref="O3:P3"/>
    <mergeCell ref="A3:B3"/>
    <mergeCell ref="C3:D3"/>
    <mergeCell ref="E3:F3"/>
    <mergeCell ref="G3:H3"/>
    <mergeCell ref="I3:J3"/>
    <mergeCell ref="K3:L3"/>
    <mergeCell ref="E61:F61"/>
  </mergeCells>
  <dataValidations count="2">
    <dataValidation type="list" allowBlank="1" showInputMessage="1" showErrorMessage="1" sqref="H24 H14 H9 H4 H19">
      <formula1>$AA$1:$AA$3</formula1>
    </dataValidation>
    <dataValidation type="list" allowBlank="1" showErrorMessage="1" errorTitle="Valid Values" error="Valid values are:_x000a__x000a_holiday_x000a_sick_x000a_annual" sqref="B4 D4 F4 J4 L4 N4 B9 B14 B19 B24 D9 D14 D19 D24 F9 F14 F19 F24 J9 J14 J19 J24 L9 L14 L19 L24 N9 N14 N19 N24">
      <formula1>$AA$1:$AA$3</formula1>
    </dataValidation>
  </dataValidations>
  <pageMargins left="0.25" right="0.25" top="0.75" bottom="0.75" header="0.3" footer="0.3"/>
  <pageSetup scale="87" orientation="landscape" r:id="rId1"/>
  <headerFooter>
    <oddHeader>&amp;C&amp;"-,Bold"&amp;14Extra Compensation Timesheet for Non-Exempt Employees</oddHeader>
    <oddFooter>&amp;L&amp;D</oddFooter>
  </headerFooter>
  <ignoredErrors>
    <ignoredError sqref="P9:Q12 Q6 Q7 P14:Q17 Q13 P19:Q22 Q18 P24:Q27 Q23 Q28"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4"/>
  <sheetViews>
    <sheetView topLeftCell="A22" zoomScale="80" zoomScaleNormal="80" zoomScalePageLayoutView="70" workbookViewId="0">
      <selection activeCell="A41" sqref="A41:U64"/>
    </sheetView>
  </sheetViews>
  <sheetFormatPr defaultColWidth="9.140625" defaultRowHeight="15" x14ac:dyDescent="0.25"/>
  <cols>
    <col min="1" max="1" width="6.5703125" style="16" customWidth="1"/>
    <col min="2" max="2" width="9.140625" style="16"/>
    <col min="3" max="3" width="5.140625" style="16" customWidth="1"/>
    <col min="4" max="4" width="9.140625" style="16"/>
    <col min="5" max="5" width="5.140625" style="16" customWidth="1"/>
    <col min="6" max="6" width="9.140625" style="16"/>
    <col min="7" max="7" width="5.28515625" style="16" customWidth="1"/>
    <col min="8" max="8" width="9.140625" style="16"/>
    <col min="9" max="9" width="5.140625" style="16" customWidth="1"/>
    <col min="10" max="10" width="9.140625" style="16"/>
    <col min="11" max="11" width="5.28515625" style="16" customWidth="1"/>
    <col min="12" max="12" width="9.140625" style="16"/>
    <col min="13" max="13" width="5.28515625" style="16" customWidth="1"/>
    <col min="14" max="14" width="9.140625" style="16"/>
    <col min="15" max="15" width="6.7109375" style="16" customWidth="1"/>
    <col min="16" max="16" width="9.140625" style="65"/>
    <col min="17" max="17" width="11.28515625" style="64" customWidth="1"/>
    <col min="18" max="18" width="12" style="16" bestFit="1" customWidth="1"/>
    <col min="19" max="16384" width="9.140625" style="16"/>
  </cols>
  <sheetData>
    <row r="1" spans="1:27" x14ac:dyDescent="0.25">
      <c r="A1" s="12" t="s">
        <v>0</v>
      </c>
      <c r="B1" s="87"/>
      <c r="C1" s="88"/>
      <c r="D1" s="89"/>
      <c r="E1" s="12" t="s">
        <v>1</v>
      </c>
      <c r="F1" s="83"/>
      <c r="G1" s="84"/>
      <c r="H1" s="12"/>
      <c r="I1" s="12"/>
      <c r="J1" s="12"/>
      <c r="K1" s="12"/>
      <c r="L1" s="12"/>
      <c r="M1" s="12"/>
      <c r="N1" s="12"/>
      <c r="O1" s="13"/>
      <c r="P1" s="14"/>
      <c r="Q1" s="15"/>
      <c r="AA1" s="16" t="s">
        <v>2</v>
      </c>
    </row>
    <row r="2" spans="1:27" x14ac:dyDescent="0.25">
      <c r="A2" s="12" t="s">
        <v>3</v>
      </c>
      <c r="B2" s="12"/>
      <c r="C2" s="86">
        <v>42675</v>
      </c>
      <c r="D2" s="84"/>
      <c r="E2" s="17">
        <f>IF(ISERR(DATE(YEAR(C2),MONTH(C2),1)),"",DATE(YEAR(C2),MONTH(C2),1))</f>
        <v>42675</v>
      </c>
      <c r="F2" s="18"/>
      <c r="G2" s="12"/>
      <c r="H2" s="12"/>
      <c r="I2" s="12"/>
      <c r="J2" s="12"/>
      <c r="K2" s="12"/>
      <c r="L2" s="12"/>
      <c r="M2" s="12"/>
      <c r="N2" s="12"/>
      <c r="O2" s="13"/>
      <c r="P2" s="14"/>
      <c r="Q2" s="15"/>
      <c r="AA2" s="16" t="s">
        <v>4</v>
      </c>
    </row>
    <row r="3" spans="1:27" ht="15.75" thickBot="1" x14ac:dyDescent="0.3">
      <c r="A3" s="78" t="s">
        <v>5</v>
      </c>
      <c r="B3" s="78"/>
      <c r="C3" s="78" t="s">
        <v>6</v>
      </c>
      <c r="D3" s="78"/>
      <c r="E3" s="76" t="s">
        <v>7</v>
      </c>
      <c r="F3" s="76"/>
      <c r="G3" s="76" t="s">
        <v>8</v>
      </c>
      <c r="H3" s="76"/>
      <c r="I3" s="76" t="s">
        <v>9</v>
      </c>
      <c r="J3" s="76"/>
      <c r="K3" s="76" t="s">
        <v>10</v>
      </c>
      <c r="L3" s="76"/>
      <c r="M3" s="76" t="s">
        <v>11</v>
      </c>
      <c r="N3" s="76"/>
      <c r="O3" s="77"/>
      <c r="P3" s="77"/>
      <c r="Q3" s="15"/>
      <c r="AA3" s="16" t="s">
        <v>12</v>
      </c>
    </row>
    <row r="4" spans="1:27" x14ac:dyDescent="0.25">
      <c r="A4" s="19">
        <f>IF(VALUE(C2)&lt;40544,"",IF(WEEKDAY(E2)=7,1,IF(WEEKDAY(E2)+1=7,2,IF(WEEKDAY(E2)+2=7,3,IF(WEEKDAY(E2)+3=7,4,IF(WEEKDAY(E2)+4=7,5,IF(WEEKDAY(E2)+5=7,6,7)))))))</f>
        <v>5</v>
      </c>
      <c r="B4" s="56"/>
      <c r="C4" s="19">
        <f>IF(A4="","",A4+1)</f>
        <v>6</v>
      </c>
      <c r="D4" s="56"/>
      <c r="E4" s="20">
        <f>IF(C4="","",C4+1)</f>
        <v>7</v>
      </c>
      <c r="F4" s="58"/>
      <c r="G4" s="20">
        <f>IF(E4="","",E4+1)</f>
        <v>8</v>
      </c>
      <c r="H4" s="58"/>
      <c r="I4" s="20">
        <f>IF(G4="","",G4+1)</f>
        <v>9</v>
      </c>
      <c r="J4" s="58"/>
      <c r="K4" s="20">
        <f>IF(I4="","",I4+1)</f>
        <v>10</v>
      </c>
      <c r="L4" s="58"/>
      <c r="M4" s="20">
        <f>IF(K4="","",K4+1)</f>
        <v>11</v>
      </c>
      <c r="N4" s="58"/>
      <c r="O4" s="21" t="s">
        <v>13</v>
      </c>
      <c r="P4" s="22" t="s">
        <v>14</v>
      </c>
      <c r="Q4" s="23" t="s">
        <v>15</v>
      </c>
      <c r="R4" s="7" t="s">
        <v>16</v>
      </c>
    </row>
    <row r="5" spans="1:27" x14ac:dyDescent="0.25">
      <c r="A5" s="24" t="s">
        <v>17</v>
      </c>
      <c r="B5" s="57"/>
      <c r="C5" s="24" t="s">
        <v>17</v>
      </c>
      <c r="D5" s="57"/>
      <c r="E5" s="6" t="s">
        <v>17</v>
      </c>
      <c r="F5" s="59"/>
      <c r="G5" s="6" t="s">
        <v>17</v>
      </c>
      <c r="H5" s="59"/>
      <c r="I5" s="6" t="s">
        <v>17</v>
      </c>
      <c r="J5" s="59"/>
      <c r="K5" s="6" t="s">
        <v>17</v>
      </c>
      <c r="L5" s="59"/>
      <c r="M5" s="6" t="s">
        <v>17</v>
      </c>
      <c r="N5" s="60"/>
      <c r="O5" s="25" t="s">
        <v>17</v>
      </c>
      <c r="P5" s="73">
        <f>SUM(B5:N5)</f>
        <v>0</v>
      </c>
      <c r="Q5" s="1">
        <f>P5*I$29</f>
        <v>0</v>
      </c>
      <c r="R5" s="8">
        <f>IF(P5&gt;40,P5-40,0)</f>
        <v>0</v>
      </c>
      <c r="S5" s="26"/>
    </row>
    <row r="6" spans="1:27" x14ac:dyDescent="0.25">
      <c r="A6" s="24" t="s">
        <v>18</v>
      </c>
      <c r="B6" s="57"/>
      <c r="C6" s="24" t="s">
        <v>18</v>
      </c>
      <c r="D6" s="57"/>
      <c r="E6" s="6" t="s">
        <v>18</v>
      </c>
      <c r="F6" s="59"/>
      <c r="G6" s="6" t="s">
        <v>18</v>
      </c>
      <c r="H6" s="59"/>
      <c r="I6" s="6" t="s">
        <v>18</v>
      </c>
      <c r="J6" s="59"/>
      <c r="K6" s="6" t="s">
        <v>18</v>
      </c>
      <c r="L6" s="59"/>
      <c r="M6" s="6" t="s">
        <v>18</v>
      </c>
      <c r="N6" s="60"/>
      <c r="O6" s="25" t="s">
        <v>18</v>
      </c>
      <c r="P6" s="73">
        <f>SUM(B6:N6)</f>
        <v>0</v>
      </c>
      <c r="Q6" s="1">
        <f>P6*I$30</f>
        <v>0</v>
      </c>
      <c r="R6" s="9"/>
    </row>
    <row r="7" spans="1:27" x14ac:dyDescent="0.25">
      <c r="A7" s="24" t="s">
        <v>19</v>
      </c>
      <c r="B7" s="57"/>
      <c r="C7" s="24" t="s">
        <v>19</v>
      </c>
      <c r="D7" s="57"/>
      <c r="E7" s="6" t="s">
        <v>19</v>
      </c>
      <c r="F7" s="59"/>
      <c r="G7" s="6" t="s">
        <v>19</v>
      </c>
      <c r="H7" s="59"/>
      <c r="I7" s="6" t="s">
        <v>19</v>
      </c>
      <c r="J7" s="59"/>
      <c r="K7" s="6" t="s">
        <v>19</v>
      </c>
      <c r="L7" s="59"/>
      <c r="M7" s="6" t="s">
        <v>19</v>
      </c>
      <c r="N7" s="60"/>
      <c r="O7" s="25" t="s">
        <v>19</v>
      </c>
      <c r="P7" s="73">
        <f>SUM(B7:N7)</f>
        <v>0</v>
      </c>
      <c r="Q7" s="1">
        <f>P7*I$31</f>
        <v>0</v>
      </c>
      <c r="R7" s="10"/>
    </row>
    <row r="8" spans="1:27" x14ac:dyDescent="0.25">
      <c r="A8" s="27"/>
      <c r="B8" s="28"/>
      <c r="C8" s="28"/>
      <c r="D8" s="28"/>
      <c r="E8" s="29"/>
      <c r="F8" s="29"/>
      <c r="G8" s="29"/>
      <c r="H8" s="29"/>
      <c r="I8" s="29"/>
      <c r="J8" s="29"/>
      <c r="K8" s="29"/>
      <c r="L8" s="29"/>
      <c r="M8" s="29"/>
      <c r="N8" s="29"/>
      <c r="O8" s="30" t="s">
        <v>20</v>
      </c>
      <c r="P8" s="31">
        <f>IF(SUM(P5:P7)-40-IF(B4&lt;&gt;"",B5,0)-IF(D4&lt;&gt;"",D5,0)-IF(F4&lt;&gt;"",F5,0)-IF(H4&lt;&gt;"",H5,0)-IF(J4&lt;&gt;"",J5,0)-IF(L4&lt;&gt;"",L5,0)-IF(N4&lt;&gt;"",N5,0)&gt;0,SUM(P5:P7)-40-IF(B4&lt;&gt;"",B5,0)-IF(D4&lt;&gt;"",D5,0)-IF(F4&lt;&gt;"",F5,0)-IF(H4&lt;&gt;"",H5,0)-IF(J4&lt;&gt;"",J5,0)-IF(L4&lt;&gt;"",L5,0)-IF(N4&lt;&gt;"",N5,0),0)</f>
        <v>0</v>
      </c>
      <c r="Q8" s="32">
        <f>IF(ISERR((SUM(Q5:Q7)/SUM(P5:P7)/2)*P8),0,(SUM(Q5:Q7)/SUM(P5:P7)/2)*P8)</f>
        <v>0</v>
      </c>
      <c r="R8" s="8">
        <f>R5*1.5</f>
        <v>0</v>
      </c>
      <c r="S8" s="33"/>
    </row>
    <row r="9" spans="1:27" x14ac:dyDescent="0.25">
      <c r="A9" s="34">
        <f>IF(M4="","",M4+1)</f>
        <v>12</v>
      </c>
      <c r="B9" s="56"/>
      <c r="C9" s="19">
        <f>IF(A9="","",A9+1)</f>
        <v>13</v>
      </c>
      <c r="D9" s="56"/>
      <c r="E9" s="20">
        <f>IF(C9="","",C9+1)</f>
        <v>14</v>
      </c>
      <c r="F9" s="58"/>
      <c r="G9" s="20">
        <f>IF(E9="","",E9+1)</f>
        <v>15</v>
      </c>
      <c r="H9" s="58"/>
      <c r="I9" s="20">
        <f>IF(G9="","",G9+1)</f>
        <v>16</v>
      </c>
      <c r="J9" s="58"/>
      <c r="K9" s="20">
        <f>IF(I9="","",I9+1)</f>
        <v>17</v>
      </c>
      <c r="L9" s="58"/>
      <c r="M9" s="20">
        <f>IF(K9="","",K9+1)</f>
        <v>18</v>
      </c>
      <c r="N9" s="58"/>
      <c r="O9" s="35" t="s">
        <v>13</v>
      </c>
      <c r="P9" s="36" t="s">
        <v>14</v>
      </c>
      <c r="Q9" s="37" t="s">
        <v>15</v>
      </c>
      <c r="R9" s="8"/>
    </row>
    <row r="10" spans="1:27" x14ac:dyDescent="0.25">
      <c r="A10" s="24" t="s">
        <v>17</v>
      </c>
      <c r="B10" s="57"/>
      <c r="C10" s="24" t="s">
        <v>17</v>
      </c>
      <c r="D10" s="57"/>
      <c r="E10" s="6" t="s">
        <v>17</v>
      </c>
      <c r="F10" s="59"/>
      <c r="G10" s="6" t="s">
        <v>17</v>
      </c>
      <c r="H10" s="59"/>
      <c r="I10" s="6" t="s">
        <v>17</v>
      </c>
      <c r="J10" s="59"/>
      <c r="K10" s="6" t="s">
        <v>17</v>
      </c>
      <c r="L10" s="59"/>
      <c r="M10" s="6" t="s">
        <v>17</v>
      </c>
      <c r="N10" s="60"/>
      <c r="O10" s="25" t="s">
        <v>17</v>
      </c>
      <c r="P10" s="73">
        <f>SUM(B10:N10)</f>
        <v>0</v>
      </c>
      <c r="Q10" s="38">
        <f>P10*I$29</f>
        <v>0</v>
      </c>
      <c r="R10" s="8">
        <f>IF(P10&gt;40,P10-40,0)</f>
        <v>0</v>
      </c>
    </row>
    <row r="11" spans="1:27" x14ac:dyDescent="0.25">
      <c r="A11" s="24" t="s">
        <v>18</v>
      </c>
      <c r="B11" s="57"/>
      <c r="C11" s="24" t="s">
        <v>18</v>
      </c>
      <c r="D11" s="57"/>
      <c r="E11" s="6" t="s">
        <v>18</v>
      </c>
      <c r="F11" s="59"/>
      <c r="G11" s="6" t="s">
        <v>18</v>
      </c>
      <c r="H11" s="59"/>
      <c r="I11" s="6" t="s">
        <v>24</v>
      </c>
      <c r="J11" s="59"/>
      <c r="K11" s="6" t="s">
        <v>18</v>
      </c>
      <c r="L11" s="59"/>
      <c r="M11" s="6" t="s">
        <v>18</v>
      </c>
      <c r="N11" s="60"/>
      <c r="O11" s="25" t="s">
        <v>18</v>
      </c>
      <c r="P11" s="73">
        <f>SUM(B11:N11)</f>
        <v>0</v>
      </c>
      <c r="Q11" s="38">
        <f>P11*I$30</f>
        <v>0</v>
      </c>
      <c r="R11" s="10"/>
    </row>
    <row r="12" spans="1:27" x14ac:dyDescent="0.25">
      <c r="A12" s="24" t="s">
        <v>19</v>
      </c>
      <c r="B12" s="57"/>
      <c r="C12" s="24" t="s">
        <v>19</v>
      </c>
      <c r="D12" s="57"/>
      <c r="E12" s="6" t="s">
        <v>19</v>
      </c>
      <c r="F12" s="59"/>
      <c r="G12" s="6" t="s">
        <v>19</v>
      </c>
      <c r="H12" s="59"/>
      <c r="I12" s="6" t="s">
        <v>19</v>
      </c>
      <c r="J12" s="59"/>
      <c r="K12" s="6" t="s">
        <v>19</v>
      </c>
      <c r="L12" s="59"/>
      <c r="M12" s="6" t="s">
        <v>19</v>
      </c>
      <c r="N12" s="60"/>
      <c r="O12" s="25" t="s">
        <v>19</v>
      </c>
      <c r="P12" s="73">
        <f>SUM(B12:N12)</f>
        <v>0</v>
      </c>
      <c r="Q12" s="38">
        <f>P12*I$31</f>
        <v>0</v>
      </c>
      <c r="R12" s="10"/>
    </row>
    <row r="13" spans="1:27" x14ac:dyDescent="0.25">
      <c r="A13" s="27"/>
      <c r="B13" s="28"/>
      <c r="C13" s="28"/>
      <c r="D13" s="28"/>
      <c r="E13" s="29"/>
      <c r="F13" s="29"/>
      <c r="G13" s="29"/>
      <c r="H13" s="29"/>
      <c r="I13" s="29"/>
      <c r="J13" s="29"/>
      <c r="K13" s="29"/>
      <c r="L13" s="29"/>
      <c r="M13" s="29"/>
      <c r="N13" s="29"/>
      <c r="O13" s="30" t="s">
        <v>20</v>
      </c>
      <c r="P13" s="31">
        <f>IF(SUM(P10:P12)-40-IF(B9&lt;&gt;"",B10,0)-IF(D9&lt;&gt;"",D10,0)-IF(F9&lt;&gt;"",F10,0)-IF(H9&lt;&gt;"",H10,0)-IF(J9&lt;&gt;"",J10,0)-IF(L9&lt;&gt;"",L10,0)-IF(N9&lt;&gt;"",N10,0)&gt;0,SUM(P10:P12)-40-IF(B9&lt;&gt;"",B10,0)-IF(D9&lt;&gt;"",D10,0)-IF(F9&lt;&gt;"",F10,0)-IF(H9&lt;&gt;"",H10,0)-IF(J9&lt;&gt;"",J10,0)-IF(L9&lt;&gt;"",L10,0)-IF(N9&lt;&gt;"",N10,0),0)</f>
        <v>0</v>
      </c>
      <c r="Q13" s="39">
        <f>IF(ISERR((SUM(Q10:Q12)/SUM(P10:P12)/2)*P13),0,(SUM(Q10:Q12)/SUM(P10:P12)/2)*P13)</f>
        <v>0</v>
      </c>
      <c r="R13" s="8">
        <f>R10*1.5</f>
        <v>0</v>
      </c>
      <c r="S13" s="64"/>
    </row>
    <row r="14" spans="1:27" x14ac:dyDescent="0.25">
      <c r="A14" s="34">
        <f>IF(M9="","",M9+1)</f>
        <v>19</v>
      </c>
      <c r="B14" s="56"/>
      <c r="C14" s="19">
        <f>IF(A14="","",A14+1)</f>
        <v>20</v>
      </c>
      <c r="D14" s="56"/>
      <c r="E14" s="20">
        <f>IF(C14="","",C14+1)</f>
        <v>21</v>
      </c>
      <c r="F14" s="58"/>
      <c r="G14" s="20">
        <f>IF(E14="","",E14+1)</f>
        <v>22</v>
      </c>
      <c r="H14" s="58"/>
      <c r="I14" s="20">
        <f>IF(G14="","",G14+1)</f>
        <v>23</v>
      </c>
      <c r="J14" s="58"/>
      <c r="K14" s="20">
        <f>IF(I14="","",I14+1)</f>
        <v>24</v>
      </c>
      <c r="L14" s="58"/>
      <c r="M14" s="20">
        <f>IF(K14="","",K14+1)</f>
        <v>25</v>
      </c>
      <c r="N14" s="58"/>
      <c r="O14" s="35" t="s">
        <v>13</v>
      </c>
      <c r="P14" s="36" t="s">
        <v>14</v>
      </c>
      <c r="Q14" s="37" t="s">
        <v>15</v>
      </c>
      <c r="R14" s="8"/>
    </row>
    <row r="15" spans="1:27" x14ac:dyDescent="0.25">
      <c r="A15" s="24" t="s">
        <v>17</v>
      </c>
      <c r="B15" s="57"/>
      <c r="C15" s="24" t="s">
        <v>17</v>
      </c>
      <c r="D15" s="57"/>
      <c r="E15" s="6" t="s">
        <v>17</v>
      </c>
      <c r="F15" s="59"/>
      <c r="G15" s="6" t="s">
        <v>17</v>
      </c>
      <c r="H15" s="59"/>
      <c r="I15" s="6" t="s">
        <v>17</v>
      </c>
      <c r="J15" s="59"/>
      <c r="K15" s="6" t="s">
        <v>17</v>
      </c>
      <c r="L15" s="59"/>
      <c r="M15" s="6" t="s">
        <v>17</v>
      </c>
      <c r="N15" s="60"/>
      <c r="O15" s="25" t="s">
        <v>17</v>
      </c>
      <c r="P15" s="73">
        <f>SUM(B15:N15)</f>
        <v>0</v>
      </c>
      <c r="Q15" s="38">
        <f>P15*I$29</f>
        <v>0</v>
      </c>
      <c r="R15" s="8">
        <f>IF(P15&gt;40,P15-40,0)</f>
        <v>0</v>
      </c>
    </row>
    <row r="16" spans="1:27" x14ac:dyDescent="0.25">
      <c r="A16" s="24" t="s">
        <v>18</v>
      </c>
      <c r="B16" s="57"/>
      <c r="C16" s="24" t="s">
        <v>18</v>
      </c>
      <c r="D16" s="57"/>
      <c r="E16" s="6" t="s">
        <v>18</v>
      </c>
      <c r="F16" s="59"/>
      <c r="G16" s="6" t="s">
        <v>18</v>
      </c>
      <c r="H16" s="59"/>
      <c r="I16" s="6" t="s">
        <v>18</v>
      </c>
      <c r="J16" s="59"/>
      <c r="K16" s="6" t="s">
        <v>18</v>
      </c>
      <c r="L16" s="59"/>
      <c r="M16" s="6" t="s">
        <v>18</v>
      </c>
      <c r="N16" s="60"/>
      <c r="O16" s="25" t="s">
        <v>18</v>
      </c>
      <c r="P16" s="73">
        <f>SUM(B16:N16)</f>
        <v>0</v>
      </c>
      <c r="Q16" s="38">
        <f>P16*I$30</f>
        <v>0</v>
      </c>
      <c r="R16" s="10"/>
    </row>
    <row r="17" spans="1:20" x14ac:dyDescent="0.25">
      <c r="A17" s="24" t="s">
        <v>19</v>
      </c>
      <c r="B17" s="57"/>
      <c r="C17" s="24" t="s">
        <v>19</v>
      </c>
      <c r="D17" s="57"/>
      <c r="E17" s="6" t="s">
        <v>19</v>
      </c>
      <c r="F17" s="59"/>
      <c r="G17" s="6" t="s">
        <v>19</v>
      </c>
      <c r="H17" s="59"/>
      <c r="I17" s="6" t="s">
        <v>19</v>
      </c>
      <c r="J17" s="59"/>
      <c r="K17" s="6" t="s">
        <v>19</v>
      </c>
      <c r="L17" s="59"/>
      <c r="M17" s="6" t="s">
        <v>19</v>
      </c>
      <c r="N17" s="60"/>
      <c r="O17" s="25" t="s">
        <v>19</v>
      </c>
      <c r="P17" s="73">
        <f>SUM(B17:N17)</f>
        <v>0</v>
      </c>
      <c r="Q17" s="38">
        <f>P17*I$31</f>
        <v>0</v>
      </c>
      <c r="R17" s="10"/>
    </row>
    <row r="18" spans="1:20" x14ac:dyDescent="0.25">
      <c r="A18" s="27"/>
      <c r="B18" s="28"/>
      <c r="C18" s="28"/>
      <c r="D18" s="28"/>
      <c r="E18" s="29"/>
      <c r="F18" s="29"/>
      <c r="G18" s="29"/>
      <c r="H18" s="29"/>
      <c r="I18" s="29"/>
      <c r="J18" s="29"/>
      <c r="K18" s="29"/>
      <c r="L18" s="29"/>
      <c r="M18" s="29"/>
      <c r="N18" s="29"/>
      <c r="O18" s="30" t="s">
        <v>20</v>
      </c>
      <c r="P18" s="31">
        <f>IF(SUM(P15:P17)-40-IF(B14&lt;&gt;"",B15,0)-IF(D14&lt;&gt;"",D15,0)-IF(F14&lt;&gt;"",F15,0)-IF(H14&lt;&gt;"",H15,0)-IF(J14&lt;&gt;"",J15,0)-IF(L14&lt;&gt;"",L15,0)-IF(N14&lt;&gt;"",N15,0)&gt;0,SUM(P15:P17)-40-IF(B14&lt;&gt;"",B15,0)-IF(D14&lt;&gt;"",D15,0)-IF(F14&lt;&gt;"",F15,0)-IF(H14&lt;&gt;"",H15,0)-IF(J14&lt;&gt;"",J15,0)-IF(L14&lt;&gt;"",L15,0)-IF(N14&lt;&gt;"",N15,0),0)</f>
        <v>0</v>
      </c>
      <c r="Q18" s="39">
        <f>IF(ISERR((SUM(Q15:Q17)/SUM(P15:P17)/2)*P18),0,(SUM(Q15:Q17)/SUM(P15:P17)/2)*P18)</f>
        <v>0</v>
      </c>
      <c r="R18" s="8">
        <f>R15*1.5</f>
        <v>0</v>
      </c>
    </row>
    <row r="19" spans="1:20" x14ac:dyDescent="0.25">
      <c r="A19" s="34">
        <f>IF(M14="","",M14+1)</f>
        <v>26</v>
      </c>
      <c r="B19" s="56"/>
      <c r="C19" s="19">
        <f>IF(A19="","",IF(A19=1,A19+1,IF(MONTH(DATE(YEAR($E$2),MONTH($E$2),DAY(A19)+1))&lt;&gt;MONTH($E$2),1,A19+1)))</f>
        <v>27</v>
      </c>
      <c r="D19" s="56"/>
      <c r="E19" s="20">
        <f>IF(C19="","",IF(C19=1,C19+1,IF(MONTH(DATE(YEAR($E$2),MONTH($E$2),DAY(C19)+1))&lt;&gt;MONTH($E$2),1,C19+1)))</f>
        <v>28</v>
      </c>
      <c r="F19" s="58"/>
      <c r="G19" s="20">
        <f>IF(E19="","",IF(E19=1,E19+1,IF(MONTH(DATE(YEAR($E$2),MONTH($E$2),DAY(E19)+1))&lt;&gt;MONTH($E$2),1,E19+1)))</f>
        <v>29</v>
      </c>
      <c r="H19" s="58"/>
      <c r="I19" s="20">
        <f>IF(G19="","",IF(G19=1,G19+1,IF(MONTH(DATE(YEAR($E$2),MONTH($E$2),DAY(G19)+1))&lt;&gt;MONTH($E$2),1,G19+1)))</f>
        <v>30</v>
      </c>
      <c r="J19" s="58"/>
      <c r="K19" s="20">
        <f>IF(I19="","",IF(I19=1,I19+1,IF(MONTH(DATE(YEAR($E$2),MONTH($E$2),DAY(I19)+1))&lt;&gt;MONTH($E$2),1,I19+1)))</f>
        <v>1</v>
      </c>
      <c r="L19" s="58"/>
      <c r="M19" s="20">
        <f>IF(K19="","",IF(K19=1,K19+1,IF(MONTH(DATE(YEAR($E$2),MONTH($E$2),DAY(K19)+1))&lt;&gt;MONTH($E$2),1,K19+1)))</f>
        <v>2</v>
      </c>
      <c r="N19" s="58"/>
      <c r="O19" s="35" t="s">
        <v>13</v>
      </c>
      <c r="P19" s="36" t="s">
        <v>14</v>
      </c>
      <c r="Q19" s="37" t="s">
        <v>15</v>
      </c>
      <c r="R19" s="8"/>
    </row>
    <row r="20" spans="1:20" x14ac:dyDescent="0.25">
      <c r="A20" s="24" t="s">
        <v>17</v>
      </c>
      <c r="B20" s="57"/>
      <c r="C20" s="24" t="s">
        <v>17</v>
      </c>
      <c r="D20" s="57"/>
      <c r="E20" s="6" t="s">
        <v>17</v>
      </c>
      <c r="F20" s="59"/>
      <c r="G20" s="6" t="s">
        <v>17</v>
      </c>
      <c r="H20" s="59"/>
      <c r="I20" s="6" t="s">
        <v>17</v>
      </c>
      <c r="J20" s="59"/>
      <c r="K20" s="6" t="s">
        <v>17</v>
      </c>
      <c r="L20" s="59"/>
      <c r="M20" s="6" t="s">
        <v>17</v>
      </c>
      <c r="N20" s="60"/>
      <c r="O20" s="25" t="s">
        <v>17</v>
      </c>
      <c r="P20" s="73">
        <f>SUM(B20:N20)</f>
        <v>0</v>
      </c>
      <c r="Q20" s="38">
        <f>P20*I$29</f>
        <v>0</v>
      </c>
      <c r="R20" s="8">
        <f>IF(P20&gt;40,P20-40,0)</f>
        <v>0</v>
      </c>
    </row>
    <row r="21" spans="1:20" x14ac:dyDescent="0.25">
      <c r="A21" s="24" t="s">
        <v>18</v>
      </c>
      <c r="B21" s="57"/>
      <c r="C21" s="24" t="s">
        <v>18</v>
      </c>
      <c r="D21" s="57"/>
      <c r="E21" s="6" t="s">
        <v>18</v>
      </c>
      <c r="F21" s="59"/>
      <c r="G21" s="6" t="s">
        <v>18</v>
      </c>
      <c r="H21" s="59"/>
      <c r="I21" s="6" t="s">
        <v>18</v>
      </c>
      <c r="J21" s="59"/>
      <c r="K21" s="6" t="s">
        <v>18</v>
      </c>
      <c r="L21" s="59"/>
      <c r="M21" s="6" t="s">
        <v>18</v>
      </c>
      <c r="N21" s="60"/>
      <c r="O21" s="25" t="s">
        <v>18</v>
      </c>
      <c r="P21" s="73">
        <f>SUM(B21:N21)</f>
        <v>0</v>
      </c>
      <c r="Q21" s="38">
        <f>P21*I$30</f>
        <v>0</v>
      </c>
      <c r="R21" s="10"/>
    </row>
    <row r="22" spans="1:20" x14ac:dyDescent="0.25">
      <c r="A22" s="24" t="s">
        <v>19</v>
      </c>
      <c r="B22" s="57"/>
      <c r="C22" s="24" t="s">
        <v>19</v>
      </c>
      <c r="D22" s="57"/>
      <c r="E22" s="6" t="s">
        <v>19</v>
      </c>
      <c r="F22" s="59"/>
      <c r="G22" s="6" t="s">
        <v>19</v>
      </c>
      <c r="H22" s="59"/>
      <c r="I22" s="6" t="s">
        <v>19</v>
      </c>
      <c r="J22" s="59"/>
      <c r="K22" s="6" t="s">
        <v>19</v>
      </c>
      <c r="L22" s="59"/>
      <c r="M22" s="6" t="s">
        <v>19</v>
      </c>
      <c r="N22" s="60"/>
      <c r="O22" s="25" t="s">
        <v>19</v>
      </c>
      <c r="P22" s="73">
        <f>SUM(B22:N22)</f>
        <v>0</v>
      </c>
      <c r="Q22" s="38">
        <f>P22*I$31</f>
        <v>0</v>
      </c>
      <c r="R22" s="10"/>
    </row>
    <row r="23" spans="1:20" x14ac:dyDescent="0.25">
      <c r="A23" s="27"/>
      <c r="B23" s="28"/>
      <c r="C23" s="28"/>
      <c r="D23" s="28"/>
      <c r="E23" s="29"/>
      <c r="F23" s="29"/>
      <c r="G23" s="29"/>
      <c r="H23" s="29"/>
      <c r="I23" s="29"/>
      <c r="J23" s="29"/>
      <c r="K23" s="29"/>
      <c r="L23" s="29"/>
      <c r="M23" s="29"/>
      <c r="N23" s="29"/>
      <c r="O23" s="30" t="s">
        <v>20</v>
      </c>
      <c r="P23" s="31">
        <f>IF(SUM(P20:P22)-40-IF(B19&lt;&gt;"",B20,0)-IF(D19&lt;&gt;"",D20,0)-IF(F19&lt;&gt;"",F20,0)-IF(H19&lt;&gt;"",H20,0)-IF(J19&lt;&gt;"",J20,0)-IF(L19&lt;&gt;"",L20,0)-IF(N19&lt;&gt;"",N20,0)&gt;0,SUM(P20:P22)-40-IF(B19&lt;&gt;"",B20,0)-IF(D19&lt;&gt;"",D20,0)-IF(F19&lt;&gt;"",F20,0)-IF(H19&lt;&gt;"",H20,0)-IF(J19&lt;&gt;"",J20,0)-IF(L19&lt;&gt;"",L20,0)-IF(N19&lt;&gt;"",N20,0),0)</f>
        <v>0</v>
      </c>
      <c r="Q23" s="39">
        <f>IF(ISERR((SUM(Q20:Q22)/SUM(P20:P22)/2)*P23),0,(SUM(Q20:Q22)/SUM(P20:P22)/2)*P23)</f>
        <v>0</v>
      </c>
      <c r="R23" s="8">
        <f>R20*1.5</f>
        <v>0</v>
      </c>
    </row>
    <row r="24" spans="1:20" x14ac:dyDescent="0.25">
      <c r="A24" s="34" t="str">
        <f>IF(M19="","",IF(IF(M19=1,M19+1,IF(MONTH(DATE(YEAR(E2),MONTH(E2),DAY(M19)+1))&lt;&gt;MONTH(E2),1,M19+1))&lt;=7,"",IF(M19=1,M19+1,IF(MONTH(DATE(YEAR(E2),MONTH(E2),DAY(M19)+1))&lt;&gt;MONTH(E2),1,M19+1))))</f>
        <v/>
      </c>
      <c r="B24" s="56"/>
      <c r="C24" s="19" t="str">
        <f>IF(A24="","",IF(A24=1,A24+1,IF(MONTH(DATE(YEAR($E$2),MONTH($E$2),DAY(A24)+1))&lt;&gt;MONTH($E$2),1,A24+1)))</f>
        <v/>
      </c>
      <c r="D24" s="56"/>
      <c r="E24" s="20" t="str">
        <f>IF(C24="","",IF(C24=1,C24+1,IF(MONTH(DATE(YEAR($E$2),MONTH($E$2),DAY(C24)+1))&lt;&gt;MONTH($E$2),1,C24+1)))</f>
        <v/>
      </c>
      <c r="F24" s="58"/>
      <c r="G24" s="20" t="str">
        <f>IF(E24="","",IF(E24=1,E24+1,IF(MONTH(DATE(YEAR($E$2),MONTH($E$2),DAY(E24)+1))&lt;&gt;MONTH($E$2),1,E24+1)))</f>
        <v/>
      </c>
      <c r="H24" s="58"/>
      <c r="I24" s="20" t="str">
        <f>IF(G24="","",IF(G24=1,G24+1,IF(MONTH(DATE(YEAR($E$2),MONTH($E$2),DAY(G24)+1))&lt;&gt;MONTH($E$2),1,G24+1)))</f>
        <v/>
      </c>
      <c r="J24" s="58"/>
      <c r="K24" s="20" t="str">
        <f>IF(I24="","",IF(I24=1,I24+1,IF(MONTH(DATE(YEAR($E$2),MONTH($E$2),DAY(I24)+1))&lt;&gt;MONTH($E$2),1,I24+1)))</f>
        <v/>
      </c>
      <c r="L24" s="58"/>
      <c r="M24" s="20" t="str">
        <f>IF(K24="","",IF(K24=1,K24+1,IF(MONTH(DATE(YEAR($E$2),MONTH($E$2),DAY(K24)+1))&lt;&gt;MONTH($E$2),1,K24+1)))</f>
        <v/>
      </c>
      <c r="N24" s="58"/>
      <c r="O24" s="35" t="s">
        <v>13</v>
      </c>
      <c r="P24" s="36" t="s">
        <v>14</v>
      </c>
      <c r="Q24" s="37" t="s">
        <v>15</v>
      </c>
      <c r="R24" s="8"/>
    </row>
    <row r="25" spans="1:20" x14ac:dyDescent="0.25">
      <c r="A25" s="24" t="s">
        <v>17</v>
      </c>
      <c r="B25" s="57"/>
      <c r="C25" s="24" t="s">
        <v>17</v>
      </c>
      <c r="D25" s="57"/>
      <c r="E25" s="6" t="s">
        <v>17</v>
      </c>
      <c r="F25" s="59"/>
      <c r="G25" s="6" t="s">
        <v>17</v>
      </c>
      <c r="H25" s="59"/>
      <c r="I25" s="6" t="s">
        <v>17</v>
      </c>
      <c r="J25" s="59"/>
      <c r="K25" s="6" t="s">
        <v>17</v>
      </c>
      <c r="L25" s="59"/>
      <c r="M25" s="6" t="s">
        <v>17</v>
      </c>
      <c r="N25" s="60"/>
      <c r="O25" s="25" t="s">
        <v>17</v>
      </c>
      <c r="P25" s="73">
        <f>SUM(B25:N25)</f>
        <v>0</v>
      </c>
      <c r="Q25" s="38">
        <f>P25*I$29</f>
        <v>0</v>
      </c>
      <c r="R25" s="8">
        <f>IF(P25&gt;40,P25-40,0)</f>
        <v>0</v>
      </c>
    </row>
    <row r="26" spans="1:20" x14ac:dyDescent="0.25">
      <c r="A26" s="24" t="s">
        <v>18</v>
      </c>
      <c r="B26" s="57"/>
      <c r="C26" s="24" t="s">
        <v>18</v>
      </c>
      <c r="D26" s="57"/>
      <c r="E26" s="6" t="s">
        <v>18</v>
      </c>
      <c r="F26" s="59"/>
      <c r="G26" s="6" t="s">
        <v>18</v>
      </c>
      <c r="H26" s="59"/>
      <c r="I26" s="6" t="s">
        <v>18</v>
      </c>
      <c r="J26" s="59"/>
      <c r="K26" s="6" t="s">
        <v>18</v>
      </c>
      <c r="L26" s="59"/>
      <c r="M26" s="6" t="s">
        <v>18</v>
      </c>
      <c r="N26" s="60"/>
      <c r="O26" s="25" t="s">
        <v>18</v>
      </c>
      <c r="P26" s="73">
        <f>SUM(B26:N26)</f>
        <v>0</v>
      </c>
      <c r="Q26" s="38">
        <f>P26*I$30</f>
        <v>0</v>
      </c>
      <c r="R26" s="10"/>
    </row>
    <row r="27" spans="1:20" x14ac:dyDescent="0.25">
      <c r="A27" s="41" t="s">
        <v>19</v>
      </c>
      <c r="B27" s="61"/>
      <c r="C27" s="41" t="s">
        <v>19</v>
      </c>
      <c r="D27" s="61"/>
      <c r="E27" s="42" t="s">
        <v>19</v>
      </c>
      <c r="F27" s="62"/>
      <c r="G27" s="42" t="s">
        <v>19</v>
      </c>
      <c r="H27" s="62"/>
      <c r="I27" s="42" t="s">
        <v>19</v>
      </c>
      <c r="J27" s="62"/>
      <c r="K27" s="42" t="s">
        <v>19</v>
      </c>
      <c r="L27" s="62"/>
      <c r="M27" s="42" t="s">
        <v>19</v>
      </c>
      <c r="N27" s="63"/>
      <c r="O27" s="25" t="s">
        <v>19</v>
      </c>
      <c r="P27" s="73">
        <f>SUM(B27:N27)</f>
        <v>0</v>
      </c>
      <c r="Q27" s="38">
        <f>P27*I$31</f>
        <v>0</v>
      </c>
      <c r="R27" s="10"/>
    </row>
    <row r="28" spans="1:20" x14ac:dyDescent="0.25">
      <c r="A28" s="29"/>
      <c r="B28" s="29"/>
      <c r="C28" s="29"/>
      <c r="D28" s="29"/>
      <c r="E28" s="29"/>
      <c r="F28" s="29"/>
      <c r="G28" s="29"/>
      <c r="H28" s="29"/>
      <c r="I28" s="29"/>
      <c r="J28" s="29"/>
      <c r="K28" s="29"/>
      <c r="L28" s="29"/>
      <c r="M28" s="29"/>
      <c r="N28" s="29"/>
      <c r="O28" s="30" t="s">
        <v>20</v>
      </c>
      <c r="P28" s="31">
        <f>IF(SUM(P25:P27)-40-IF(B24&lt;&gt;"",B25,0)-IF(D24&lt;&gt;"",D25,0)-IF(F24&lt;&gt;"",F25,0)-IF(H24&lt;&gt;"",H25,0)-IF(J24&lt;&gt;"",J25,0)-IF(L24&lt;&gt;"",L25,0)-IF(N24&lt;&gt;"",N25,0)&gt;0,SUM(P25:P27)-40-IF(B24&lt;&gt;"",B25,0)-IF(D24&lt;&gt;"",D25,0)-IF(F24&lt;&gt;"",F25,0)-IF(H24&lt;&gt;"",H25,0)-IF(J24&lt;&gt;"",J25,0)-IF(L24&lt;&gt;"",L25,0)-IF(N24&lt;&gt;"",N25,0),0)</f>
        <v>0</v>
      </c>
      <c r="Q28" s="39">
        <f>IF(ISERR((SUM(Q25:Q27)/SUM(P25:P27)/2)*P28),0,(SUM(Q25:Q27)/SUM(P25:P27)/2)*P28)</f>
        <v>0</v>
      </c>
      <c r="R28" s="8">
        <f>R25*1.5</f>
        <v>0</v>
      </c>
    </row>
    <row r="29" spans="1:20" ht="15.75" thickBot="1" x14ac:dyDescent="0.3">
      <c r="A29" s="90" t="s">
        <v>21</v>
      </c>
      <c r="B29" s="90"/>
      <c r="C29" s="90"/>
      <c r="D29" s="90"/>
      <c r="E29" s="90"/>
      <c r="F29" s="90"/>
      <c r="G29" s="90"/>
      <c r="H29" s="90"/>
      <c r="I29" s="85"/>
      <c r="J29" s="85"/>
      <c r="K29" s="13"/>
      <c r="L29" s="13"/>
      <c r="M29" s="13"/>
      <c r="N29" s="43" t="s">
        <v>22</v>
      </c>
      <c r="O29" s="44" t="s">
        <v>17</v>
      </c>
      <c r="P29" s="3">
        <f>SUM(P5,P10,P15,P20,P25)</f>
        <v>0</v>
      </c>
      <c r="Q29" s="2">
        <f>SUM(Q5,Q10,Q15,Q20,Q25)</f>
        <v>0</v>
      </c>
      <c r="R29" s="11">
        <f>R8+R13+R18+R23+R28</f>
        <v>0</v>
      </c>
    </row>
    <row r="30" spans="1:20" x14ac:dyDescent="0.25">
      <c r="A30" s="90" t="s">
        <v>23</v>
      </c>
      <c r="B30" s="90"/>
      <c r="C30" s="90"/>
      <c r="D30" s="90"/>
      <c r="E30" s="90"/>
      <c r="F30" s="90"/>
      <c r="G30" s="90"/>
      <c r="H30" s="90"/>
      <c r="I30" s="85"/>
      <c r="J30" s="85"/>
      <c r="K30" s="13"/>
      <c r="L30" s="45"/>
      <c r="M30" s="13"/>
      <c r="N30" s="13"/>
      <c r="O30" s="44" t="s">
        <v>24</v>
      </c>
      <c r="P30" s="3">
        <f t="shared" ref="P30:Q32" si="0">SUM(P6,P11,P16,P21,P26)</f>
        <v>0</v>
      </c>
      <c r="Q30" s="2">
        <f t="shared" si="0"/>
        <v>0</v>
      </c>
    </row>
    <row r="31" spans="1:20" x14ac:dyDescent="0.25">
      <c r="A31" s="90" t="s">
        <v>25</v>
      </c>
      <c r="B31" s="90"/>
      <c r="C31" s="90"/>
      <c r="D31" s="90"/>
      <c r="E31" s="90"/>
      <c r="F31" s="90"/>
      <c r="G31" s="90"/>
      <c r="H31" s="90"/>
      <c r="I31" s="85">
        <v>0</v>
      </c>
      <c r="J31" s="85"/>
      <c r="K31" s="13"/>
      <c r="L31" s="13"/>
      <c r="M31" s="13"/>
      <c r="N31" s="13"/>
      <c r="O31" s="46" t="s">
        <v>26</v>
      </c>
      <c r="P31" s="3">
        <f t="shared" si="0"/>
        <v>0</v>
      </c>
      <c r="Q31" s="2">
        <f t="shared" si="0"/>
        <v>0</v>
      </c>
      <c r="S31" s="93">
        <f>SUM(Q30:Q32)</f>
        <v>0</v>
      </c>
      <c r="T31" s="16" t="s">
        <v>42</v>
      </c>
    </row>
    <row r="32" spans="1:20" ht="15.75" thickBot="1" x14ac:dyDescent="0.3">
      <c r="A32" s="82"/>
      <c r="B32" s="82"/>
      <c r="C32" s="82"/>
      <c r="D32" s="82"/>
      <c r="E32" s="82"/>
      <c r="F32" s="82"/>
      <c r="G32" s="82"/>
      <c r="H32" s="82"/>
      <c r="I32" s="79"/>
      <c r="J32" s="79"/>
      <c r="O32" s="46" t="s">
        <v>20</v>
      </c>
      <c r="P32" s="3">
        <f t="shared" si="0"/>
        <v>0</v>
      </c>
      <c r="Q32" s="2">
        <f t="shared" si="0"/>
        <v>0</v>
      </c>
      <c r="S32" s="94">
        <f>SUM(P32/2+P30)*I29</f>
        <v>0</v>
      </c>
      <c r="T32" s="16" t="s">
        <v>43</v>
      </c>
    </row>
    <row r="33" spans="1:20" ht="15.75" thickTop="1" x14ac:dyDescent="0.25">
      <c r="A33" s="72"/>
      <c r="B33" s="72"/>
      <c r="C33" s="72"/>
      <c r="D33" s="72"/>
      <c r="E33" s="72"/>
      <c r="F33" s="72"/>
      <c r="G33" s="72"/>
      <c r="H33" s="72"/>
      <c r="I33" s="70"/>
      <c r="J33" s="70"/>
      <c r="O33" s="48" t="s">
        <v>27</v>
      </c>
      <c r="P33" s="3">
        <f>SUM(P29:P32)</f>
        <v>0</v>
      </c>
      <c r="Q33" s="4">
        <f>SUM(Q29:Q32)</f>
        <v>0</v>
      </c>
      <c r="S33" s="93">
        <f>SUM(S31-S32)</f>
        <v>0</v>
      </c>
      <c r="T33" s="16" t="s">
        <v>44</v>
      </c>
    </row>
    <row r="34" spans="1:20" x14ac:dyDescent="0.25">
      <c r="A34" s="72"/>
      <c r="B34" s="72"/>
      <c r="C34" s="72"/>
      <c r="D34" s="72"/>
      <c r="E34" s="72"/>
      <c r="F34" s="72"/>
      <c r="G34" s="72"/>
      <c r="H34" s="72"/>
      <c r="I34" s="70"/>
      <c r="J34" s="70"/>
      <c r="O34" s="48" t="s">
        <v>53</v>
      </c>
      <c r="P34" s="103">
        <f>SUM(P30:P32)-P32/2</f>
        <v>0</v>
      </c>
      <c r="Q34" s="5"/>
    </row>
    <row r="35" spans="1:20" x14ac:dyDescent="0.25">
      <c r="A35" s="72"/>
      <c r="C35" s="49"/>
      <c r="D35" s="49"/>
      <c r="E35" s="49"/>
      <c r="F35" s="49"/>
      <c r="G35" s="49"/>
      <c r="H35" s="49"/>
      <c r="I35" s="50"/>
      <c r="J35" s="50"/>
      <c r="M35" s="51"/>
      <c r="N35" s="51"/>
      <c r="P35" s="70"/>
    </row>
    <row r="36" spans="1:20" x14ac:dyDescent="0.25">
      <c r="B36" s="52" t="s">
        <v>28</v>
      </c>
      <c r="C36" s="72"/>
      <c r="D36" s="72"/>
      <c r="E36" s="72"/>
      <c r="F36" s="72"/>
      <c r="G36" s="72"/>
      <c r="H36" s="72"/>
      <c r="I36" s="70"/>
      <c r="J36" s="70"/>
      <c r="L36" s="53" t="s">
        <v>29</v>
      </c>
      <c r="P36" s="70"/>
    </row>
    <row r="37" spans="1:20" x14ac:dyDescent="0.25">
      <c r="A37" s="72"/>
      <c r="B37" s="72"/>
      <c r="C37" s="72"/>
      <c r="D37" s="72"/>
      <c r="E37" s="72"/>
      <c r="F37" s="72"/>
      <c r="G37" s="72"/>
      <c r="H37" s="72"/>
      <c r="I37" s="70"/>
      <c r="J37" s="70"/>
      <c r="P37" s="70"/>
    </row>
    <row r="38" spans="1:20" x14ac:dyDescent="0.25">
      <c r="A38" s="72"/>
      <c r="C38" s="49"/>
      <c r="D38" s="49"/>
      <c r="E38" s="49"/>
      <c r="F38" s="49"/>
      <c r="G38" s="49"/>
      <c r="H38" s="49"/>
      <c r="I38" s="50"/>
      <c r="J38" s="50"/>
      <c r="M38" s="51"/>
      <c r="N38" s="51"/>
      <c r="P38" s="95" t="s">
        <v>45</v>
      </c>
    </row>
    <row r="39" spans="1:20" x14ac:dyDescent="0.25">
      <c r="B39" s="52" t="s">
        <v>30</v>
      </c>
      <c r="C39" s="72"/>
      <c r="D39" s="72"/>
      <c r="E39" s="72"/>
      <c r="F39" s="72"/>
      <c r="G39" s="72"/>
      <c r="H39" s="72"/>
      <c r="I39" s="70"/>
      <c r="J39" s="70"/>
      <c r="L39" s="53" t="s">
        <v>29</v>
      </c>
      <c r="P39" s="70"/>
    </row>
    <row r="40" spans="1:20" x14ac:dyDescent="0.25">
      <c r="A40" s="72"/>
      <c r="B40" s="72"/>
      <c r="C40" s="72"/>
      <c r="D40" s="72"/>
      <c r="E40" s="72"/>
      <c r="F40" s="72"/>
      <c r="G40" s="72"/>
      <c r="H40" s="72"/>
      <c r="I40" s="70"/>
      <c r="J40" s="70"/>
      <c r="P40" s="70"/>
    </row>
    <row r="41" spans="1:20" x14ac:dyDescent="0.25">
      <c r="B41" s="54" t="s">
        <v>31</v>
      </c>
      <c r="P41" s="70"/>
    </row>
    <row r="42" spans="1:20" x14ac:dyDescent="0.25">
      <c r="B42" s="54" t="s">
        <v>32</v>
      </c>
      <c r="P42" s="70"/>
    </row>
    <row r="43" spans="1:20" x14ac:dyDescent="0.25">
      <c r="B43" s="16" t="s">
        <v>33</v>
      </c>
      <c r="P43" s="70"/>
    </row>
    <row r="44" spans="1:20" x14ac:dyDescent="0.25">
      <c r="B44" s="16" t="s">
        <v>34</v>
      </c>
      <c r="P44" s="70"/>
    </row>
    <row r="45" spans="1:20" x14ac:dyDescent="0.25">
      <c r="B45" s="16" t="s">
        <v>35</v>
      </c>
      <c r="P45" s="70"/>
    </row>
    <row r="46" spans="1:20" x14ac:dyDescent="0.25">
      <c r="B46" s="16" t="s">
        <v>36</v>
      </c>
      <c r="P46" s="70"/>
    </row>
    <row r="47" spans="1:20" x14ac:dyDescent="0.25">
      <c r="B47" s="16" t="s">
        <v>37</v>
      </c>
      <c r="O47" s="71"/>
      <c r="P47" s="71"/>
      <c r="Q47" s="71"/>
    </row>
    <row r="48" spans="1:20" ht="60.75" customHeight="1" x14ac:dyDescent="0.25">
      <c r="B48" s="80" t="s">
        <v>38</v>
      </c>
      <c r="C48" s="80"/>
      <c r="D48" s="80"/>
      <c r="E48" s="80"/>
      <c r="F48" s="80"/>
      <c r="G48" s="80"/>
      <c r="H48" s="80"/>
      <c r="I48" s="80"/>
      <c r="J48" s="80"/>
      <c r="K48" s="80"/>
      <c r="L48" s="80"/>
      <c r="M48" s="80"/>
      <c r="N48" s="80"/>
      <c r="O48" s="80"/>
      <c r="P48" s="80"/>
      <c r="Q48" s="80"/>
      <c r="R48" s="80"/>
    </row>
    <row r="49" spans="2:21" ht="18.600000000000001" customHeight="1" x14ac:dyDescent="0.25">
      <c r="B49" s="81" t="s">
        <v>46</v>
      </c>
      <c r="C49" s="81"/>
      <c r="D49" s="81"/>
      <c r="E49" s="81"/>
      <c r="F49" s="81"/>
      <c r="G49" s="81"/>
      <c r="H49" s="81"/>
      <c r="I49" s="81"/>
      <c r="J49" s="81"/>
      <c r="K49" s="81"/>
      <c r="L49" s="81"/>
      <c r="M49" s="81"/>
      <c r="N49" s="81"/>
      <c r="O49" s="81"/>
      <c r="P49" s="81"/>
      <c r="Q49" s="81"/>
      <c r="R49" s="81"/>
    </row>
    <row r="50" spans="2:21" ht="0.6" hidden="1" customHeight="1" x14ac:dyDescent="0.25">
      <c r="B50" s="71"/>
      <c r="C50" s="71"/>
      <c r="D50" s="71"/>
      <c r="E50" s="71"/>
      <c r="F50" s="71"/>
      <c r="G50" s="71"/>
      <c r="H50" s="71"/>
      <c r="I50" s="71"/>
      <c r="J50" s="71"/>
      <c r="K50" s="71"/>
      <c r="L50" s="71"/>
      <c r="M50" s="71"/>
      <c r="N50" s="71"/>
      <c r="O50" s="71"/>
      <c r="P50" s="71"/>
      <c r="Q50" s="71"/>
    </row>
    <row r="51" spans="2:21" ht="18.600000000000001" hidden="1" customHeight="1" x14ac:dyDescent="0.25">
      <c r="B51" s="71"/>
      <c r="C51" s="71"/>
      <c r="D51" s="71"/>
      <c r="E51" s="71"/>
      <c r="F51" s="71"/>
      <c r="G51" s="71"/>
      <c r="H51" s="71"/>
      <c r="I51" s="71"/>
      <c r="J51" s="71"/>
      <c r="K51" s="71"/>
      <c r="L51" s="71"/>
      <c r="M51" s="71"/>
      <c r="N51" s="71"/>
      <c r="O51" s="71"/>
      <c r="P51" s="71"/>
      <c r="Q51" s="71"/>
    </row>
    <row r="52" spans="2:21" ht="14.45" hidden="1" customHeight="1" x14ac:dyDescent="0.25">
      <c r="B52" s="71"/>
      <c r="C52" s="71"/>
      <c r="D52" s="71"/>
      <c r="E52" s="71"/>
      <c r="F52" s="71"/>
      <c r="G52" s="71"/>
      <c r="H52" s="71"/>
      <c r="I52" s="71"/>
      <c r="J52" s="71"/>
      <c r="K52" s="71"/>
      <c r="L52" s="71"/>
      <c r="M52" s="71"/>
      <c r="N52" s="71"/>
      <c r="O52" s="71"/>
      <c r="P52" s="71"/>
      <c r="Q52" s="71"/>
    </row>
    <row r="53" spans="2:21" ht="14.45" hidden="1" customHeight="1" x14ac:dyDescent="0.25">
      <c r="B53" s="71"/>
      <c r="C53" s="71"/>
      <c r="D53" s="71"/>
      <c r="E53" s="71"/>
      <c r="F53" s="71"/>
      <c r="G53" s="71"/>
      <c r="H53" s="71"/>
      <c r="I53" s="71"/>
      <c r="J53" s="71"/>
      <c r="K53" s="71"/>
      <c r="L53" s="71"/>
      <c r="M53" s="71"/>
      <c r="N53" s="71"/>
      <c r="O53" s="71"/>
      <c r="P53" s="71"/>
      <c r="Q53" s="71"/>
    </row>
    <row r="54" spans="2:21" ht="14.45" hidden="1" customHeight="1" x14ac:dyDescent="0.25">
      <c r="B54" s="71"/>
      <c r="C54" s="71"/>
      <c r="D54" s="71"/>
      <c r="E54" s="71"/>
      <c r="F54" s="71"/>
      <c r="G54" s="71"/>
      <c r="H54" s="71"/>
      <c r="I54" s="71"/>
      <c r="J54" s="71"/>
      <c r="K54" s="71"/>
      <c r="L54" s="71"/>
      <c r="M54" s="71"/>
      <c r="N54" s="71"/>
      <c r="O54" s="71"/>
      <c r="P54" s="71"/>
      <c r="Q54" s="71"/>
    </row>
    <row r="55" spans="2:21" ht="14.45" hidden="1" customHeight="1" x14ac:dyDescent="0.25">
      <c r="B55" s="71"/>
      <c r="C55" s="71"/>
      <c r="D55" s="71"/>
      <c r="E55" s="71"/>
      <c r="F55" s="71"/>
      <c r="G55" s="71"/>
      <c r="H55" s="71"/>
      <c r="I55" s="71"/>
      <c r="J55" s="71"/>
      <c r="K55" s="71"/>
      <c r="L55" s="71"/>
      <c r="M55" s="71"/>
      <c r="N55" s="71"/>
      <c r="P55" s="70"/>
    </row>
    <row r="56" spans="2:21" x14ac:dyDescent="0.25">
      <c r="B56" s="16" t="s">
        <v>47</v>
      </c>
      <c r="P56" s="70"/>
    </row>
    <row r="57" spans="2:21" x14ac:dyDescent="0.25">
      <c r="P57" s="70"/>
    </row>
    <row r="58" spans="2:21" x14ac:dyDescent="0.25">
      <c r="B58" s="54" t="s">
        <v>39</v>
      </c>
      <c r="P58" s="70"/>
    </row>
    <row r="59" spans="2:21" x14ac:dyDescent="0.25">
      <c r="B59" s="16" t="s">
        <v>48</v>
      </c>
      <c r="P59" s="70"/>
    </row>
    <row r="60" spans="2:21" x14ac:dyDescent="0.25">
      <c r="B60" s="96" t="s">
        <v>49</v>
      </c>
      <c r="P60" s="55"/>
      <c r="Q60" s="91"/>
      <c r="R60" s="91"/>
      <c r="S60" s="91"/>
      <c r="T60" s="91"/>
      <c r="U60" s="91"/>
    </row>
    <row r="61" spans="2:21" x14ac:dyDescent="0.25">
      <c r="P61" s="70"/>
    </row>
    <row r="62" spans="2:21" x14ac:dyDescent="0.25">
      <c r="B62" s="54" t="s">
        <v>40</v>
      </c>
      <c r="C62" s="72"/>
      <c r="D62" s="70"/>
      <c r="E62" s="75"/>
      <c r="F62" s="75"/>
      <c r="P62" s="70"/>
    </row>
    <row r="63" spans="2:21" x14ac:dyDescent="0.25">
      <c r="B63" s="92" t="s">
        <v>50</v>
      </c>
      <c r="C63" s="72"/>
      <c r="D63" s="70"/>
      <c r="E63" s="74"/>
      <c r="F63" s="74"/>
      <c r="P63" s="70"/>
    </row>
    <row r="64" spans="2:21" x14ac:dyDescent="0.25">
      <c r="B64" s="92" t="s">
        <v>41</v>
      </c>
      <c r="C64" s="72"/>
      <c r="D64" s="70"/>
      <c r="E64" s="74"/>
      <c r="F64" s="74"/>
      <c r="P64" s="70"/>
    </row>
  </sheetData>
  <sheetProtection sheet="1"/>
  <mergeCells count="23">
    <mergeCell ref="B1:D1"/>
    <mergeCell ref="F1:G1"/>
    <mergeCell ref="C2:D2"/>
    <mergeCell ref="A3:B3"/>
    <mergeCell ref="C3:D3"/>
    <mergeCell ref="E3:F3"/>
    <mergeCell ref="G3:H3"/>
    <mergeCell ref="I3:J3"/>
    <mergeCell ref="K3:L3"/>
    <mergeCell ref="M3:N3"/>
    <mergeCell ref="O3:P3"/>
    <mergeCell ref="A29:H29"/>
    <mergeCell ref="I29:J29"/>
    <mergeCell ref="A30:H30"/>
    <mergeCell ref="I30:J30"/>
    <mergeCell ref="A31:H31"/>
    <mergeCell ref="I31:J31"/>
    <mergeCell ref="A32:H32"/>
    <mergeCell ref="I32:J32"/>
    <mergeCell ref="B48:R48"/>
    <mergeCell ref="B49:R49"/>
    <mergeCell ref="Q60:U60"/>
    <mergeCell ref="E62:F62"/>
  </mergeCells>
  <dataValidations count="2">
    <dataValidation type="list" allowBlank="1" showErrorMessage="1" errorTitle="Valid Values" error="Valid values are:_x000a__x000a_holiday_x000a_sick_x000a_annual" sqref="B4 D4 F4 J4 L4 N4 B9 B14 B19 B24 D9 D14 D19 D24 F9 F14 F19 F24 J9 J14 J19 J24 L9 L14 L19 L24 N9 N14 N19 N24">
      <formula1>$AA$1:$AA$3</formula1>
    </dataValidation>
    <dataValidation type="list" allowBlank="1" showInputMessage="1" showErrorMessage="1" sqref="H24 H14 H9 H4 H19">
      <formula1>$AA$1:$AA$3</formula1>
    </dataValidation>
  </dataValidations>
  <pageMargins left="0.25" right="0.25" top="0.75" bottom="0.75" header="0.3" footer="0.3"/>
  <pageSetup scale="87" orientation="landscape" r:id="rId1"/>
  <headerFooter>
    <oddHeader>&amp;C&amp;"-,Bold"&amp;14Extra Compensation Timesheet for Non-Exempt Employees</oddHeader>
    <oddFooter>&amp;L&amp;D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4"/>
  <sheetViews>
    <sheetView topLeftCell="A22" zoomScale="80" zoomScaleNormal="80" zoomScalePageLayoutView="70" workbookViewId="0">
      <selection activeCell="E59" sqref="E59"/>
    </sheetView>
  </sheetViews>
  <sheetFormatPr defaultColWidth="9.140625" defaultRowHeight="15" x14ac:dyDescent="0.25"/>
  <cols>
    <col min="1" max="1" width="6.5703125" style="16" customWidth="1"/>
    <col min="2" max="2" width="9.140625" style="16"/>
    <col min="3" max="3" width="5.140625" style="16" customWidth="1"/>
    <col min="4" max="4" width="9.140625" style="16"/>
    <col min="5" max="5" width="5.140625" style="16" customWidth="1"/>
    <col min="6" max="6" width="9.140625" style="16"/>
    <col min="7" max="7" width="5.28515625" style="16" customWidth="1"/>
    <col min="8" max="8" width="9.140625" style="16"/>
    <col min="9" max="9" width="5.140625" style="16" customWidth="1"/>
    <col min="10" max="10" width="9.140625" style="16"/>
    <col min="11" max="11" width="5.28515625" style="16" customWidth="1"/>
    <col min="12" max="12" width="9.140625" style="16"/>
    <col min="13" max="13" width="5.28515625" style="16" customWidth="1"/>
    <col min="14" max="14" width="9.140625" style="16"/>
    <col min="15" max="15" width="6.7109375" style="16" customWidth="1"/>
    <col min="16" max="16" width="9.140625" style="65"/>
    <col min="17" max="17" width="11.28515625" style="64" customWidth="1"/>
    <col min="18" max="18" width="12" style="16" bestFit="1" customWidth="1"/>
    <col min="19" max="16384" width="9.140625" style="16"/>
  </cols>
  <sheetData>
    <row r="1" spans="1:27" x14ac:dyDescent="0.25">
      <c r="A1" s="12" t="s">
        <v>0</v>
      </c>
      <c r="B1" s="87"/>
      <c r="C1" s="88"/>
      <c r="D1" s="89"/>
      <c r="E1" s="12" t="s">
        <v>1</v>
      </c>
      <c r="F1" s="83"/>
      <c r="G1" s="84"/>
      <c r="H1" s="12"/>
      <c r="I1" s="12"/>
      <c r="J1" s="12"/>
      <c r="K1" s="12"/>
      <c r="L1" s="12"/>
      <c r="M1" s="12"/>
      <c r="N1" s="12"/>
      <c r="O1" s="13"/>
      <c r="P1" s="14"/>
      <c r="Q1" s="15"/>
      <c r="AA1" s="16" t="s">
        <v>2</v>
      </c>
    </row>
    <row r="2" spans="1:27" x14ac:dyDescent="0.25">
      <c r="A2" s="12" t="s">
        <v>3</v>
      </c>
      <c r="B2" s="12"/>
      <c r="C2" s="86">
        <v>42675</v>
      </c>
      <c r="D2" s="84"/>
      <c r="E2" s="17">
        <f>IF(ISERR(DATE(YEAR(C2),MONTH(C2),1)),"",DATE(YEAR(C2),MONTH(C2),1))</f>
        <v>42675</v>
      </c>
      <c r="F2" s="18"/>
      <c r="G2" s="12"/>
      <c r="H2" s="12"/>
      <c r="I2" s="12"/>
      <c r="J2" s="12"/>
      <c r="K2" s="12"/>
      <c r="L2" s="12"/>
      <c r="M2" s="12"/>
      <c r="N2" s="12"/>
      <c r="O2" s="13"/>
      <c r="P2" s="14"/>
      <c r="Q2" s="15"/>
      <c r="AA2" s="16" t="s">
        <v>4</v>
      </c>
    </row>
    <row r="3" spans="1:27" ht="15.75" thickBot="1" x14ac:dyDescent="0.3">
      <c r="A3" s="78" t="s">
        <v>5</v>
      </c>
      <c r="B3" s="78"/>
      <c r="C3" s="78" t="s">
        <v>6</v>
      </c>
      <c r="D3" s="78"/>
      <c r="E3" s="76" t="s">
        <v>7</v>
      </c>
      <c r="F3" s="76"/>
      <c r="G3" s="76" t="s">
        <v>8</v>
      </c>
      <c r="H3" s="76"/>
      <c r="I3" s="76" t="s">
        <v>9</v>
      </c>
      <c r="J3" s="76"/>
      <c r="K3" s="76" t="s">
        <v>10</v>
      </c>
      <c r="L3" s="76"/>
      <c r="M3" s="76" t="s">
        <v>11</v>
      </c>
      <c r="N3" s="76"/>
      <c r="O3" s="77"/>
      <c r="P3" s="77"/>
      <c r="Q3" s="15"/>
      <c r="AA3" s="16" t="s">
        <v>12</v>
      </c>
    </row>
    <row r="4" spans="1:27" x14ac:dyDescent="0.25">
      <c r="A4" s="19">
        <f>IF(VALUE(C2)&lt;40544,"",IF(WEEKDAY(E2)=7,1,IF(WEEKDAY(E2)+1=7,2,IF(WEEKDAY(E2)+2=7,3,IF(WEEKDAY(E2)+3=7,4,IF(WEEKDAY(E2)+4=7,5,IF(WEEKDAY(E2)+5=7,6,7)))))))</f>
        <v>5</v>
      </c>
      <c r="B4" s="56"/>
      <c r="C4" s="19">
        <f>IF(A4="","",A4+1)</f>
        <v>6</v>
      </c>
      <c r="D4" s="56"/>
      <c r="E4" s="20">
        <f>IF(C4="","",C4+1)</f>
        <v>7</v>
      </c>
      <c r="F4" s="58"/>
      <c r="G4" s="20">
        <f>IF(E4="","",E4+1)</f>
        <v>8</v>
      </c>
      <c r="H4" s="58"/>
      <c r="I4" s="20">
        <f>IF(G4="","",G4+1)</f>
        <v>9</v>
      </c>
      <c r="J4" s="58"/>
      <c r="K4" s="20">
        <f>IF(I4="","",I4+1)</f>
        <v>10</v>
      </c>
      <c r="L4" s="58"/>
      <c r="M4" s="20">
        <f>IF(K4="","",K4+1)</f>
        <v>11</v>
      </c>
      <c r="N4" s="58"/>
      <c r="O4" s="21" t="s">
        <v>13</v>
      </c>
      <c r="P4" s="22" t="s">
        <v>14</v>
      </c>
      <c r="Q4" s="23" t="s">
        <v>15</v>
      </c>
      <c r="R4" s="7" t="s">
        <v>16</v>
      </c>
    </row>
    <row r="5" spans="1:27" x14ac:dyDescent="0.25">
      <c r="A5" s="24" t="s">
        <v>17</v>
      </c>
      <c r="B5" s="57"/>
      <c r="C5" s="24" t="s">
        <v>17</v>
      </c>
      <c r="D5" s="57"/>
      <c r="E5" s="6" t="s">
        <v>17</v>
      </c>
      <c r="F5" s="59"/>
      <c r="G5" s="6" t="s">
        <v>17</v>
      </c>
      <c r="H5" s="59"/>
      <c r="I5" s="6" t="s">
        <v>17</v>
      </c>
      <c r="J5" s="59"/>
      <c r="K5" s="6" t="s">
        <v>17</v>
      </c>
      <c r="L5" s="59"/>
      <c r="M5" s="6" t="s">
        <v>17</v>
      </c>
      <c r="N5" s="60"/>
      <c r="O5" s="25" t="s">
        <v>17</v>
      </c>
      <c r="P5" s="73">
        <f>SUM(B5:N5)</f>
        <v>0</v>
      </c>
      <c r="Q5" s="1">
        <f>P5*I$29</f>
        <v>0</v>
      </c>
      <c r="R5" s="8">
        <f>IF(P5&gt;40,P5-40,0)</f>
        <v>0</v>
      </c>
      <c r="S5" s="26"/>
    </row>
    <row r="6" spans="1:27" x14ac:dyDescent="0.25">
      <c r="A6" s="24" t="s">
        <v>18</v>
      </c>
      <c r="B6" s="57"/>
      <c r="C6" s="24" t="s">
        <v>18</v>
      </c>
      <c r="D6" s="57"/>
      <c r="E6" s="6" t="s">
        <v>18</v>
      </c>
      <c r="F6" s="59"/>
      <c r="G6" s="6" t="s">
        <v>18</v>
      </c>
      <c r="H6" s="59"/>
      <c r="I6" s="6" t="s">
        <v>18</v>
      </c>
      <c r="J6" s="59"/>
      <c r="K6" s="6" t="s">
        <v>18</v>
      </c>
      <c r="L6" s="59"/>
      <c r="M6" s="6" t="s">
        <v>18</v>
      </c>
      <c r="N6" s="60"/>
      <c r="O6" s="25" t="s">
        <v>18</v>
      </c>
      <c r="P6" s="73">
        <f>SUM(B6:N6)</f>
        <v>0</v>
      </c>
      <c r="Q6" s="1">
        <f>P6*I$30</f>
        <v>0</v>
      </c>
      <c r="R6" s="9"/>
    </row>
    <row r="7" spans="1:27" x14ac:dyDescent="0.25">
      <c r="A7" s="24" t="s">
        <v>19</v>
      </c>
      <c r="B7" s="57"/>
      <c r="C7" s="24" t="s">
        <v>19</v>
      </c>
      <c r="D7" s="57"/>
      <c r="E7" s="6" t="s">
        <v>19</v>
      </c>
      <c r="F7" s="59"/>
      <c r="G7" s="6" t="s">
        <v>19</v>
      </c>
      <c r="H7" s="59"/>
      <c r="I7" s="6" t="s">
        <v>19</v>
      </c>
      <c r="J7" s="59"/>
      <c r="K7" s="6" t="s">
        <v>19</v>
      </c>
      <c r="L7" s="59"/>
      <c r="M7" s="6" t="s">
        <v>19</v>
      </c>
      <c r="N7" s="60"/>
      <c r="O7" s="25" t="s">
        <v>19</v>
      </c>
      <c r="P7" s="73">
        <f>SUM(B7:N7)</f>
        <v>0</v>
      </c>
      <c r="Q7" s="1">
        <f>P7*I$31</f>
        <v>0</v>
      </c>
      <c r="R7" s="10"/>
    </row>
    <row r="8" spans="1:27" x14ac:dyDescent="0.25">
      <c r="A8" s="27"/>
      <c r="B8" s="28"/>
      <c r="C8" s="28"/>
      <c r="D8" s="28"/>
      <c r="E8" s="29"/>
      <c r="F8" s="29"/>
      <c r="G8" s="29"/>
      <c r="H8" s="29"/>
      <c r="I8" s="29"/>
      <c r="J8" s="29"/>
      <c r="K8" s="29"/>
      <c r="L8" s="29"/>
      <c r="M8" s="29"/>
      <c r="N8" s="29"/>
      <c r="O8" s="30" t="s">
        <v>20</v>
      </c>
      <c r="P8" s="31">
        <f>IF(SUM(P5:P7)-40-IF(B4&lt;&gt;"",B5,0)-IF(D4&lt;&gt;"",D5,0)-IF(F4&lt;&gt;"",F5,0)-IF(H4&lt;&gt;"",H5,0)-IF(J4&lt;&gt;"",J5,0)-IF(L4&lt;&gt;"",L5,0)-IF(N4&lt;&gt;"",N5,0)&gt;0,SUM(P5:P7)-40-IF(B4&lt;&gt;"",B5,0)-IF(D4&lt;&gt;"",D5,0)-IF(F4&lt;&gt;"",F5,0)-IF(H4&lt;&gt;"",H5,0)-IF(J4&lt;&gt;"",J5,0)-IF(L4&lt;&gt;"",L5,0)-IF(N4&lt;&gt;"",N5,0),0)</f>
        <v>0</v>
      </c>
      <c r="Q8" s="32">
        <f>IF(ISERR((SUM(Q5:Q7)/SUM(P5:P7)/2)*P8),0,(SUM(Q5:Q7)/SUM(P5:P7)/2)*P8)</f>
        <v>0</v>
      </c>
      <c r="R8" s="8">
        <f>R5*1.5</f>
        <v>0</v>
      </c>
      <c r="S8" s="33"/>
    </row>
    <row r="9" spans="1:27" x14ac:dyDescent="0.25">
      <c r="A9" s="34">
        <f>IF(M4="","",M4+1)</f>
        <v>12</v>
      </c>
      <c r="B9" s="56"/>
      <c r="C9" s="19">
        <f>IF(A9="","",A9+1)</f>
        <v>13</v>
      </c>
      <c r="D9" s="56"/>
      <c r="E9" s="20">
        <f>IF(C9="","",C9+1)</f>
        <v>14</v>
      </c>
      <c r="F9" s="58"/>
      <c r="G9" s="20">
        <f>IF(E9="","",E9+1)</f>
        <v>15</v>
      </c>
      <c r="H9" s="58"/>
      <c r="I9" s="20">
        <f>IF(G9="","",G9+1)</f>
        <v>16</v>
      </c>
      <c r="J9" s="58"/>
      <c r="K9" s="20">
        <f>IF(I9="","",I9+1)</f>
        <v>17</v>
      </c>
      <c r="L9" s="58"/>
      <c r="M9" s="20">
        <f>IF(K9="","",K9+1)</f>
        <v>18</v>
      </c>
      <c r="N9" s="58"/>
      <c r="O9" s="35" t="s">
        <v>13</v>
      </c>
      <c r="P9" s="36" t="s">
        <v>14</v>
      </c>
      <c r="Q9" s="37" t="s">
        <v>15</v>
      </c>
      <c r="R9" s="8"/>
    </row>
    <row r="10" spans="1:27" x14ac:dyDescent="0.25">
      <c r="A10" s="24" t="s">
        <v>17</v>
      </c>
      <c r="B10" s="57"/>
      <c r="C10" s="24" t="s">
        <v>17</v>
      </c>
      <c r="D10" s="57"/>
      <c r="E10" s="6" t="s">
        <v>17</v>
      </c>
      <c r="F10" s="59"/>
      <c r="G10" s="6" t="s">
        <v>17</v>
      </c>
      <c r="H10" s="59"/>
      <c r="I10" s="6" t="s">
        <v>17</v>
      </c>
      <c r="J10" s="59"/>
      <c r="K10" s="6" t="s">
        <v>17</v>
      </c>
      <c r="L10" s="59"/>
      <c r="M10" s="6" t="s">
        <v>17</v>
      </c>
      <c r="N10" s="60"/>
      <c r="O10" s="25" t="s">
        <v>17</v>
      </c>
      <c r="P10" s="73">
        <f>SUM(B10:N10)</f>
        <v>0</v>
      </c>
      <c r="Q10" s="38">
        <f>P10*I$29</f>
        <v>0</v>
      </c>
      <c r="R10" s="8">
        <f>IF(P10&gt;40,P10-40,0)</f>
        <v>0</v>
      </c>
    </row>
    <row r="11" spans="1:27" x14ac:dyDescent="0.25">
      <c r="A11" s="24" t="s">
        <v>18</v>
      </c>
      <c r="B11" s="57"/>
      <c r="C11" s="24" t="s">
        <v>18</v>
      </c>
      <c r="D11" s="57"/>
      <c r="E11" s="6" t="s">
        <v>18</v>
      </c>
      <c r="F11" s="59"/>
      <c r="G11" s="6" t="s">
        <v>18</v>
      </c>
      <c r="H11" s="59"/>
      <c r="I11" s="6" t="s">
        <v>24</v>
      </c>
      <c r="J11" s="59"/>
      <c r="K11" s="6" t="s">
        <v>18</v>
      </c>
      <c r="L11" s="59"/>
      <c r="M11" s="6" t="s">
        <v>18</v>
      </c>
      <c r="N11" s="60"/>
      <c r="O11" s="25" t="s">
        <v>18</v>
      </c>
      <c r="P11" s="73">
        <f>SUM(B11:N11)</f>
        <v>0</v>
      </c>
      <c r="Q11" s="38">
        <f>P11*I$30</f>
        <v>0</v>
      </c>
      <c r="R11" s="10"/>
    </row>
    <row r="12" spans="1:27" x14ac:dyDescent="0.25">
      <c r="A12" s="24" t="s">
        <v>19</v>
      </c>
      <c r="B12" s="57"/>
      <c r="C12" s="24" t="s">
        <v>19</v>
      </c>
      <c r="D12" s="57"/>
      <c r="E12" s="6" t="s">
        <v>19</v>
      </c>
      <c r="F12" s="59"/>
      <c r="G12" s="6" t="s">
        <v>19</v>
      </c>
      <c r="H12" s="59"/>
      <c r="I12" s="6" t="s">
        <v>19</v>
      </c>
      <c r="J12" s="59"/>
      <c r="K12" s="6" t="s">
        <v>19</v>
      </c>
      <c r="L12" s="59"/>
      <c r="M12" s="6" t="s">
        <v>19</v>
      </c>
      <c r="N12" s="60"/>
      <c r="O12" s="25" t="s">
        <v>19</v>
      </c>
      <c r="P12" s="73">
        <f>SUM(B12:N12)</f>
        <v>0</v>
      </c>
      <c r="Q12" s="38">
        <f>P12*I$31</f>
        <v>0</v>
      </c>
      <c r="R12" s="10"/>
    </row>
    <row r="13" spans="1:27" x14ac:dyDescent="0.25">
      <c r="A13" s="27"/>
      <c r="B13" s="28"/>
      <c r="C13" s="28"/>
      <c r="D13" s="28"/>
      <c r="E13" s="29"/>
      <c r="F13" s="29"/>
      <c r="G13" s="29"/>
      <c r="H13" s="29"/>
      <c r="I13" s="29"/>
      <c r="J13" s="29"/>
      <c r="K13" s="29"/>
      <c r="L13" s="29"/>
      <c r="M13" s="29"/>
      <c r="N13" s="29"/>
      <c r="O13" s="30" t="s">
        <v>20</v>
      </c>
      <c r="P13" s="31">
        <f>IF(SUM(P10:P12)-40-IF(B9&lt;&gt;"",B10,0)-IF(D9&lt;&gt;"",D10,0)-IF(F9&lt;&gt;"",F10,0)-IF(H9&lt;&gt;"",H10,0)-IF(J9&lt;&gt;"",J10,0)-IF(L9&lt;&gt;"",L10,0)-IF(N9&lt;&gt;"",N10,0)&gt;0,SUM(P10:P12)-40-IF(B9&lt;&gt;"",B10,0)-IF(D9&lt;&gt;"",D10,0)-IF(F9&lt;&gt;"",F10,0)-IF(H9&lt;&gt;"",H10,0)-IF(J9&lt;&gt;"",J10,0)-IF(L9&lt;&gt;"",L10,0)-IF(N9&lt;&gt;"",N10,0),0)</f>
        <v>0</v>
      </c>
      <c r="Q13" s="39">
        <f>IF(ISERR((SUM(Q10:Q12)/SUM(P10:P12)/2)*P13),0,(SUM(Q10:Q12)/SUM(P10:P12)/2)*P13)</f>
        <v>0</v>
      </c>
      <c r="R13" s="8">
        <f>R10*1.5</f>
        <v>0</v>
      </c>
      <c r="S13" s="64"/>
    </row>
    <row r="14" spans="1:27" x14ac:dyDescent="0.25">
      <c r="A14" s="34">
        <f>IF(M9="","",M9+1)</f>
        <v>19</v>
      </c>
      <c r="B14" s="56"/>
      <c r="C14" s="19">
        <f>IF(A14="","",A14+1)</f>
        <v>20</v>
      </c>
      <c r="D14" s="56"/>
      <c r="E14" s="20">
        <f>IF(C14="","",C14+1)</f>
        <v>21</v>
      </c>
      <c r="F14" s="58"/>
      <c r="G14" s="20">
        <f>IF(E14="","",E14+1)</f>
        <v>22</v>
      </c>
      <c r="H14" s="58"/>
      <c r="I14" s="20">
        <f>IF(G14="","",G14+1)</f>
        <v>23</v>
      </c>
      <c r="J14" s="58"/>
      <c r="K14" s="20">
        <f>IF(I14="","",I14+1)</f>
        <v>24</v>
      </c>
      <c r="L14" s="58"/>
      <c r="M14" s="20">
        <f>IF(K14="","",K14+1)</f>
        <v>25</v>
      </c>
      <c r="N14" s="58"/>
      <c r="O14" s="35" t="s">
        <v>13</v>
      </c>
      <c r="P14" s="36" t="s">
        <v>14</v>
      </c>
      <c r="Q14" s="37" t="s">
        <v>15</v>
      </c>
      <c r="R14" s="8"/>
    </row>
    <row r="15" spans="1:27" x14ac:dyDescent="0.25">
      <c r="A15" s="24" t="s">
        <v>17</v>
      </c>
      <c r="B15" s="57"/>
      <c r="C15" s="24" t="s">
        <v>17</v>
      </c>
      <c r="D15" s="57"/>
      <c r="E15" s="6" t="s">
        <v>17</v>
      </c>
      <c r="F15" s="59"/>
      <c r="G15" s="6" t="s">
        <v>17</v>
      </c>
      <c r="H15" s="59"/>
      <c r="I15" s="6" t="s">
        <v>17</v>
      </c>
      <c r="J15" s="59"/>
      <c r="K15" s="6" t="s">
        <v>17</v>
      </c>
      <c r="L15" s="59"/>
      <c r="M15" s="6" t="s">
        <v>17</v>
      </c>
      <c r="N15" s="60"/>
      <c r="O15" s="25" t="s">
        <v>17</v>
      </c>
      <c r="P15" s="73">
        <f>SUM(B15:N15)</f>
        <v>0</v>
      </c>
      <c r="Q15" s="38">
        <f>P15*I$29</f>
        <v>0</v>
      </c>
      <c r="R15" s="8">
        <f>IF(P15&gt;40,P15-40,0)</f>
        <v>0</v>
      </c>
    </row>
    <row r="16" spans="1:27" x14ac:dyDescent="0.25">
      <c r="A16" s="24" t="s">
        <v>18</v>
      </c>
      <c r="B16" s="57"/>
      <c r="C16" s="24" t="s">
        <v>18</v>
      </c>
      <c r="D16" s="57"/>
      <c r="E16" s="6" t="s">
        <v>18</v>
      </c>
      <c r="F16" s="59"/>
      <c r="G16" s="6" t="s">
        <v>18</v>
      </c>
      <c r="H16" s="59"/>
      <c r="I16" s="6" t="s">
        <v>18</v>
      </c>
      <c r="J16" s="59"/>
      <c r="K16" s="6" t="s">
        <v>18</v>
      </c>
      <c r="L16" s="59"/>
      <c r="M16" s="6" t="s">
        <v>18</v>
      </c>
      <c r="N16" s="60"/>
      <c r="O16" s="25" t="s">
        <v>18</v>
      </c>
      <c r="P16" s="73">
        <f>SUM(B16:N16)</f>
        <v>0</v>
      </c>
      <c r="Q16" s="38">
        <f>P16*I$30</f>
        <v>0</v>
      </c>
      <c r="R16" s="10"/>
    </row>
    <row r="17" spans="1:20" x14ac:dyDescent="0.25">
      <c r="A17" s="24" t="s">
        <v>19</v>
      </c>
      <c r="B17" s="57"/>
      <c r="C17" s="24" t="s">
        <v>19</v>
      </c>
      <c r="D17" s="57"/>
      <c r="E17" s="6" t="s">
        <v>19</v>
      </c>
      <c r="F17" s="59"/>
      <c r="G17" s="6" t="s">
        <v>19</v>
      </c>
      <c r="H17" s="59"/>
      <c r="I17" s="6" t="s">
        <v>19</v>
      </c>
      <c r="J17" s="59"/>
      <c r="K17" s="6" t="s">
        <v>19</v>
      </c>
      <c r="L17" s="59"/>
      <c r="M17" s="6" t="s">
        <v>19</v>
      </c>
      <c r="N17" s="60"/>
      <c r="O17" s="25" t="s">
        <v>19</v>
      </c>
      <c r="P17" s="73">
        <f>SUM(B17:N17)</f>
        <v>0</v>
      </c>
      <c r="Q17" s="38">
        <f>P17*I$31</f>
        <v>0</v>
      </c>
      <c r="R17" s="10"/>
    </row>
    <row r="18" spans="1:20" x14ac:dyDescent="0.25">
      <c r="A18" s="27"/>
      <c r="B18" s="28"/>
      <c r="C18" s="28"/>
      <c r="D18" s="28"/>
      <c r="E18" s="29"/>
      <c r="F18" s="29"/>
      <c r="G18" s="29"/>
      <c r="H18" s="29"/>
      <c r="I18" s="29"/>
      <c r="J18" s="29"/>
      <c r="K18" s="29"/>
      <c r="L18" s="29"/>
      <c r="M18" s="29"/>
      <c r="N18" s="29"/>
      <c r="O18" s="30" t="s">
        <v>20</v>
      </c>
      <c r="P18" s="31">
        <f>IF(SUM(P15:P17)-40-IF(B14&lt;&gt;"",B15,0)-IF(D14&lt;&gt;"",D15,0)-IF(F14&lt;&gt;"",F15,0)-IF(H14&lt;&gt;"",H15,0)-IF(J14&lt;&gt;"",J15,0)-IF(L14&lt;&gt;"",L15,0)-IF(N14&lt;&gt;"",N15,0)&gt;0,SUM(P15:P17)-40-IF(B14&lt;&gt;"",B15,0)-IF(D14&lt;&gt;"",D15,0)-IF(F14&lt;&gt;"",F15,0)-IF(H14&lt;&gt;"",H15,0)-IF(J14&lt;&gt;"",J15,0)-IF(L14&lt;&gt;"",L15,0)-IF(N14&lt;&gt;"",N15,0),0)</f>
        <v>0</v>
      </c>
      <c r="Q18" s="39">
        <f>IF(ISERR((SUM(Q15:Q17)/SUM(P15:P17)/2)*P18),0,(SUM(Q15:Q17)/SUM(P15:P17)/2)*P18)</f>
        <v>0</v>
      </c>
      <c r="R18" s="8">
        <f>R15*1.5</f>
        <v>0</v>
      </c>
    </row>
    <row r="19" spans="1:20" x14ac:dyDescent="0.25">
      <c r="A19" s="34">
        <f>IF(M14="","",M14+1)</f>
        <v>26</v>
      </c>
      <c r="B19" s="56"/>
      <c r="C19" s="19">
        <f>IF(A19="","",IF(A19=1,A19+1,IF(MONTH(DATE(YEAR($E$2),MONTH($E$2),DAY(A19)+1))&lt;&gt;MONTH($E$2),1,A19+1)))</f>
        <v>27</v>
      </c>
      <c r="D19" s="56"/>
      <c r="E19" s="20">
        <f>IF(C19="","",IF(C19=1,C19+1,IF(MONTH(DATE(YEAR($E$2),MONTH($E$2),DAY(C19)+1))&lt;&gt;MONTH($E$2),1,C19+1)))</f>
        <v>28</v>
      </c>
      <c r="F19" s="58"/>
      <c r="G19" s="20">
        <f>IF(E19="","",IF(E19=1,E19+1,IF(MONTH(DATE(YEAR($E$2),MONTH($E$2),DAY(E19)+1))&lt;&gt;MONTH($E$2),1,E19+1)))</f>
        <v>29</v>
      </c>
      <c r="H19" s="58"/>
      <c r="I19" s="20">
        <f>IF(G19="","",IF(G19=1,G19+1,IF(MONTH(DATE(YEAR($E$2),MONTH($E$2),DAY(G19)+1))&lt;&gt;MONTH($E$2),1,G19+1)))</f>
        <v>30</v>
      </c>
      <c r="J19" s="58"/>
      <c r="K19" s="20">
        <f>IF(I19="","",IF(I19=1,I19+1,IF(MONTH(DATE(YEAR($E$2),MONTH($E$2),DAY(I19)+1))&lt;&gt;MONTH($E$2),1,I19+1)))</f>
        <v>1</v>
      </c>
      <c r="L19" s="58"/>
      <c r="M19" s="20">
        <f>IF(K19="","",IF(K19=1,K19+1,IF(MONTH(DATE(YEAR($E$2),MONTH($E$2),DAY(K19)+1))&lt;&gt;MONTH($E$2),1,K19+1)))</f>
        <v>2</v>
      </c>
      <c r="N19" s="58"/>
      <c r="O19" s="35" t="s">
        <v>13</v>
      </c>
      <c r="P19" s="36" t="s">
        <v>14</v>
      </c>
      <c r="Q19" s="37" t="s">
        <v>15</v>
      </c>
      <c r="R19" s="8"/>
    </row>
    <row r="20" spans="1:20" x14ac:dyDescent="0.25">
      <c r="A20" s="24" t="s">
        <v>17</v>
      </c>
      <c r="B20" s="57"/>
      <c r="C20" s="24" t="s">
        <v>17</v>
      </c>
      <c r="D20" s="57"/>
      <c r="E20" s="6" t="s">
        <v>17</v>
      </c>
      <c r="F20" s="59"/>
      <c r="G20" s="6" t="s">
        <v>17</v>
      </c>
      <c r="H20" s="59"/>
      <c r="I20" s="6" t="s">
        <v>17</v>
      </c>
      <c r="J20" s="59"/>
      <c r="K20" s="6" t="s">
        <v>17</v>
      </c>
      <c r="L20" s="59"/>
      <c r="M20" s="6" t="s">
        <v>17</v>
      </c>
      <c r="N20" s="60"/>
      <c r="O20" s="25" t="s">
        <v>17</v>
      </c>
      <c r="P20" s="73">
        <f>SUM(B20:N20)</f>
        <v>0</v>
      </c>
      <c r="Q20" s="38">
        <f>P20*I$29</f>
        <v>0</v>
      </c>
      <c r="R20" s="8">
        <f>IF(P20&gt;40,P20-40,0)</f>
        <v>0</v>
      </c>
    </row>
    <row r="21" spans="1:20" x14ac:dyDescent="0.25">
      <c r="A21" s="24" t="s">
        <v>18</v>
      </c>
      <c r="B21" s="57"/>
      <c r="C21" s="24" t="s">
        <v>18</v>
      </c>
      <c r="D21" s="57"/>
      <c r="E21" s="6" t="s">
        <v>18</v>
      </c>
      <c r="F21" s="59"/>
      <c r="G21" s="6" t="s">
        <v>18</v>
      </c>
      <c r="H21" s="59"/>
      <c r="I21" s="6" t="s">
        <v>18</v>
      </c>
      <c r="J21" s="59"/>
      <c r="K21" s="6" t="s">
        <v>18</v>
      </c>
      <c r="L21" s="59"/>
      <c r="M21" s="6" t="s">
        <v>18</v>
      </c>
      <c r="N21" s="60"/>
      <c r="O21" s="25" t="s">
        <v>18</v>
      </c>
      <c r="P21" s="73">
        <f>SUM(B21:N21)</f>
        <v>0</v>
      </c>
      <c r="Q21" s="38">
        <f>P21*I$30</f>
        <v>0</v>
      </c>
      <c r="R21" s="10"/>
    </row>
    <row r="22" spans="1:20" x14ac:dyDescent="0.25">
      <c r="A22" s="24" t="s">
        <v>19</v>
      </c>
      <c r="B22" s="57"/>
      <c r="C22" s="24" t="s">
        <v>19</v>
      </c>
      <c r="D22" s="57"/>
      <c r="E22" s="6" t="s">
        <v>19</v>
      </c>
      <c r="F22" s="59"/>
      <c r="G22" s="6" t="s">
        <v>19</v>
      </c>
      <c r="H22" s="59"/>
      <c r="I22" s="6" t="s">
        <v>19</v>
      </c>
      <c r="J22" s="59"/>
      <c r="K22" s="6" t="s">
        <v>19</v>
      </c>
      <c r="L22" s="59"/>
      <c r="M22" s="6" t="s">
        <v>19</v>
      </c>
      <c r="N22" s="60"/>
      <c r="O22" s="25" t="s">
        <v>19</v>
      </c>
      <c r="P22" s="73">
        <f>SUM(B22:N22)</f>
        <v>0</v>
      </c>
      <c r="Q22" s="38">
        <f>P22*I$31</f>
        <v>0</v>
      </c>
      <c r="R22" s="10"/>
    </row>
    <row r="23" spans="1:20" x14ac:dyDescent="0.25">
      <c r="A23" s="27"/>
      <c r="B23" s="28"/>
      <c r="C23" s="28"/>
      <c r="D23" s="28"/>
      <c r="E23" s="29"/>
      <c r="F23" s="29"/>
      <c r="G23" s="29"/>
      <c r="H23" s="29"/>
      <c r="I23" s="29"/>
      <c r="J23" s="29"/>
      <c r="K23" s="29"/>
      <c r="L23" s="29"/>
      <c r="M23" s="29"/>
      <c r="N23" s="29"/>
      <c r="O23" s="30" t="s">
        <v>20</v>
      </c>
      <c r="P23" s="31">
        <f>IF(SUM(P20:P22)-40-IF(B19&lt;&gt;"",B20,0)-IF(D19&lt;&gt;"",D20,0)-IF(F19&lt;&gt;"",F20,0)-IF(H19&lt;&gt;"",H20,0)-IF(J19&lt;&gt;"",J20,0)-IF(L19&lt;&gt;"",L20,0)-IF(N19&lt;&gt;"",N20,0)&gt;0,SUM(P20:P22)-40-IF(B19&lt;&gt;"",B20,0)-IF(D19&lt;&gt;"",D20,0)-IF(F19&lt;&gt;"",F20,0)-IF(H19&lt;&gt;"",H20,0)-IF(J19&lt;&gt;"",J20,0)-IF(L19&lt;&gt;"",L20,0)-IF(N19&lt;&gt;"",N20,0),0)</f>
        <v>0</v>
      </c>
      <c r="Q23" s="39">
        <f>IF(ISERR((SUM(Q20:Q22)/SUM(P20:P22)/2)*P23),0,(SUM(Q20:Q22)/SUM(P20:P22)/2)*P23)</f>
        <v>0</v>
      </c>
      <c r="R23" s="8">
        <f>R20*1.5</f>
        <v>0</v>
      </c>
    </row>
    <row r="24" spans="1:20" x14ac:dyDescent="0.25">
      <c r="A24" s="34" t="str">
        <f>IF(M19="","",IF(IF(M19=1,M19+1,IF(MONTH(DATE(YEAR(E2),MONTH(E2),DAY(M19)+1))&lt;&gt;MONTH(E2),1,M19+1))&lt;=7,"",IF(M19=1,M19+1,IF(MONTH(DATE(YEAR(E2),MONTH(E2),DAY(M19)+1))&lt;&gt;MONTH(E2),1,M19+1))))</f>
        <v/>
      </c>
      <c r="B24" s="56"/>
      <c r="C24" s="19" t="str">
        <f>IF(A24="","",IF(A24=1,A24+1,IF(MONTH(DATE(YEAR($E$2),MONTH($E$2),DAY(A24)+1))&lt;&gt;MONTH($E$2),1,A24+1)))</f>
        <v/>
      </c>
      <c r="D24" s="56"/>
      <c r="E24" s="20" t="str">
        <f>IF(C24="","",IF(C24=1,C24+1,IF(MONTH(DATE(YEAR($E$2),MONTH($E$2),DAY(C24)+1))&lt;&gt;MONTH($E$2),1,C24+1)))</f>
        <v/>
      </c>
      <c r="F24" s="58"/>
      <c r="G24" s="20" t="str">
        <f>IF(E24="","",IF(E24=1,E24+1,IF(MONTH(DATE(YEAR($E$2),MONTH($E$2),DAY(E24)+1))&lt;&gt;MONTH($E$2),1,E24+1)))</f>
        <v/>
      </c>
      <c r="H24" s="58"/>
      <c r="I24" s="20" t="str">
        <f>IF(G24="","",IF(G24=1,G24+1,IF(MONTH(DATE(YEAR($E$2),MONTH($E$2),DAY(G24)+1))&lt;&gt;MONTH($E$2),1,G24+1)))</f>
        <v/>
      </c>
      <c r="J24" s="58"/>
      <c r="K24" s="20" t="str">
        <f>IF(I24="","",IF(I24=1,I24+1,IF(MONTH(DATE(YEAR($E$2),MONTH($E$2),DAY(I24)+1))&lt;&gt;MONTH($E$2),1,I24+1)))</f>
        <v/>
      </c>
      <c r="L24" s="58"/>
      <c r="M24" s="20" t="str">
        <f>IF(K24="","",IF(K24=1,K24+1,IF(MONTH(DATE(YEAR($E$2),MONTH($E$2),DAY(K24)+1))&lt;&gt;MONTH($E$2),1,K24+1)))</f>
        <v/>
      </c>
      <c r="N24" s="58"/>
      <c r="O24" s="35" t="s">
        <v>13</v>
      </c>
      <c r="P24" s="36" t="s">
        <v>14</v>
      </c>
      <c r="Q24" s="37" t="s">
        <v>15</v>
      </c>
      <c r="R24" s="8"/>
    </row>
    <row r="25" spans="1:20" x14ac:dyDescent="0.25">
      <c r="A25" s="24" t="s">
        <v>17</v>
      </c>
      <c r="B25" s="57"/>
      <c r="C25" s="24" t="s">
        <v>17</v>
      </c>
      <c r="D25" s="57"/>
      <c r="E25" s="6" t="s">
        <v>17</v>
      </c>
      <c r="F25" s="59"/>
      <c r="G25" s="6" t="s">
        <v>17</v>
      </c>
      <c r="H25" s="59"/>
      <c r="I25" s="6" t="s">
        <v>17</v>
      </c>
      <c r="J25" s="59"/>
      <c r="K25" s="6" t="s">
        <v>17</v>
      </c>
      <c r="L25" s="59"/>
      <c r="M25" s="6" t="s">
        <v>17</v>
      </c>
      <c r="N25" s="60"/>
      <c r="O25" s="25" t="s">
        <v>17</v>
      </c>
      <c r="P25" s="73">
        <f>SUM(B25:N25)</f>
        <v>0</v>
      </c>
      <c r="Q25" s="38">
        <f>P25*I$29</f>
        <v>0</v>
      </c>
      <c r="R25" s="8">
        <f>IF(P25&gt;40,P25-40,0)</f>
        <v>0</v>
      </c>
    </row>
    <row r="26" spans="1:20" x14ac:dyDescent="0.25">
      <c r="A26" s="24" t="s">
        <v>18</v>
      </c>
      <c r="B26" s="57"/>
      <c r="C26" s="24" t="s">
        <v>18</v>
      </c>
      <c r="D26" s="57"/>
      <c r="E26" s="6" t="s">
        <v>18</v>
      </c>
      <c r="F26" s="59"/>
      <c r="G26" s="6" t="s">
        <v>18</v>
      </c>
      <c r="H26" s="59"/>
      <c r="I26" s="6" t="s">
        <v>18</v>
      </c>
      <c r="J26" s="59"/>
      <c r="K26" s="6" t="s">
        <v>18</v>
      </c>
      <c r="L26" s="59"/>
      <c r="M26" s="6" t="s">
        <v>18</v>
      </c>
      <c r="N26" s="60"/>
      <c r="O26" s="25" t="s">
        <v>18</v>
      </c>
      <c r="P26" s="73">
        <f>SUM(B26:N26)</f>
        <v>0</v>
      </c>
      <c r="Q26" s="38">
        <f>P26*I$30</f>
        <v>0</v>
      </c>
      <c r="R26" s="10"/>
    </row>
    <row r="27" spans="1:20" x14ac:dyDescent="0.25">
      <c r="A27" s="41" t="s">
        <v>19</v>
      </c>
      <c r="B27" s="61"/>
      <c r="C27" s="41" t="s">
        <v>19</v>
      </c>
      <c r="D27" s="61"/>
      <c r="E27" s="42" t="s">
        <v>19</v>
      </c>
      <c r="F27" s="62"/>
      <c r="G27" s="42" t="s">
        <v>19</v>
      </c>
      <c r="H27" s="62"/>
      <c r="I27" s="42" t="s">
        <v>19</v>
      </c>
      <c r="J27" s="62"/>
      <c r="K27" s="42" t="s">
        <v>19</v>
      </c>
      <c r="L27" s="62"/>
      <c r="M27" s="42" t="s">
        <v>19</v>
      </c>
      <c r="N27" s="63"/>
      <c r="O27" s="25" t="s">
        <v>19</v>
      </c>
      <c r="P27" s="73">
        <f>SUM(B27:N27)</f>
        <v>0</v>
      </c>
      <c r="Q27" s="38">
        <f>P27*I$31</f>
        <v>0</v>
      </c>
      <c r="R27" s="10"/>
    </row>
    <row r="28" spans="1:20" x14ac:dyDescent="0.25">
      <c r="A28" s="29"/>
      <c r="B28" s="29"/>
      <c r="C28" s="29"/>
      <c r="D28" s="29"/>
      <c r="E28" s="29"/>
      <c r="F28" s="29"/>
      <c r="G28" s="29"/>
      <c r="H28" s="29"/>
      <c r="I28" s="29"/>
      <c r="J28" s="29"/>
      <c r="K28" s="29"/>
      <c r="L28" s="29"/>
      <c r="M28" s="29"/>
      <c r="N28" s="29"/>
      <c r="O28" s="30" t="s">
        <v>20</v>
      </c>
      <c r="P28" s="31">
        <f>IF(SUM(P25:P27)-40-IF(B24&lt;&gt;"",B25,0)-IF(D24&lt;&gt;"",D25,0)-IF(F24&lt;&gt;"",F25,0)-IF(H24&lt;&gt;"",H25,0)-IF(J24&lt;&gt;"",J25,0)-IF(L24&lt;&gt;"",L25,0)-IF(N24&lt;&gt;"",N25,0)&gt;0,SUM(P25:P27)-40-IF(B24&lt;&gt;"",B25,0)-IF(D24&lt;&gt;"",D25,0)-IF(F24&lt;&gt;"",F25,0)-IF(H24&lt;&gt;"",H25,0)-IF(J24&lt;&gt;"",J25,0)-IF(L24&lt;&gt;"",L25,0)-IF(N24&lt;&gt;"",N25,0),0)</f>
        <v>0</v>
      </c>
      <c r="Q28" s="39">
        <f>IF(ISERR((SUM(Q25:Q27)/SUM(P25:P27)/2)*P28),0,(SUM(Q25:Q27)/SUM(P25:P27)/2)*P28)</f>
        <v>0</v>
      </c>
      <c r="R28" s="8">
        <f>R25*1.5</f>
        <v>0</v>
      </c>
    </row>
    <row r="29" spans="1:20" ht="15.75" thickBot="1" x14ac:dyDescent="0.3">
      <c r="A29" s="90" t="s">
        <v>21</v>
      </c>
      <c r="B29" s="90"/>
      <c r="C29" s="90"/>
      <c r="D29" s="90"/>
      <c r="E29" s="90"/>
      <c r="F29" s="90"/>
      <c r="G29" s="90"/>
      <c r="H29" s="90"/>
      <c r="I29" s="85"/>
      <c r="J29" s="85"/>
      <c r="K29" s="13"/>
      <c r="L29" s="13"/>
      <c r="M29" s="13"/>
      <c r="N29" s="43" t="s">
        <v>22</v>
      </c>
      <c r="O29" s="44" t="s">
        <v>17</v>
      </c>
      <c r="P29" s="3">
        <f>SUM(P5,P10,P15,P20,P25)</f>
        <v>0</v>
      </c>
      <c r="Q29" s="2">
        <f>SUM(Q5,Q10,Q15,Q20,Q25)</f>
        <v>0</v>
      </c>
      <c r="R29" s="11">
        <f>R8+R13+R18+R23+R28</f>
        <v>0</v>
      </c>
    </row>
    <row r="30" spans="1:20" x14ac:dyDescent="0.25">
      <c r="A30" s="90" t="s">
        <v>23</v>
      </c>
      <c r="B30" s="90"/>
      <c r="C30" s="90"/>
      <c r="D30" s="90"/>
      <c r="E30" s="90"/>
      <c r="F30" s="90"/>
      <c r="G30" s="90"/>
      <c r="H30" s="90"/>
      <c r="I30" s="85"/>
      <c r="J30" s="85"/>
      <c r="K30" s="13"/>
      <c r="L30" s="45"/>
      <c r="M30" s="13"/>
      <c r="N30" s="13"/>
      <c r="O30" s="44" t="s">
        <v>24</v>
      </c>
      <c r="P30" s="3">
        <f t="shared" ref="P30:Q32" si="0">SUM(P6,P11,P16,P21,P26)</f>
        <v>0</v>
      </c>
      <c r="Q30" s="2">
        <f t="shared" si="0"/>
        <v>0</v>
      </c>
    </row>
    <row r="31" spans="1:20" x14ac:dyDescent="0.25">
      <c r="A31" s="90" t="s">
        <v>25</v>
      </c>
      <c r="B31" s="90"/>
      <c r="C31" s="90"/>
      <c r="D31" s="90"/>
      <c r="E31" s="90"/>
      <c r="F31" s="90"/>
      <c r="G31" s="90"/>
      <c r="H31" s="90"/>
      <c r="I31" s="85">
        <v>0</v>
      </c>
      <c r="J31" s="85"/>
      <c r="K31" s="13"/>
      <c r="L31" s="13"/>
      <c r="M31" s="13"/>
      <c r="N31" s="13"/>
      <c r="O31" s="46" t="s">
        <v>26</v>
      </c>
      <c r="P31" s="3">
        <f t="shared" si="0"/>
        <v>0</v>
      </c>
      <c r="Q31" s="2">
        <f t="shared" si="0"/>
        <v>0</v>
      </c>
      <c r="S31" s="93">
        <f>SUM(Q30:Q32)</f>
        <v>0</v>
      </c>
      <c r="T31" s="16" t="s">
        <v>42</v>
      </c>
    </row>
    <row r="32" spans="1:20" ht="15.75" thickBot="1" x14ac:dyDescent="0.3">
      <c r="A32" s="82"/>
      <c r="B32" s="82"/>
      <c r="C32" s="82"/>
      <c r="D32" s="82"/>
      <c r="E32" s="82"/>
      <c r="F32" s="82"/>
      <c r="G32" s="82"/>
      <c r="H32" s="82"/>
      <c r="I32" s="79"/>
      <c r="J32" s="79"/>
      <c r="O32" s="46" t="s">
        <v>20</v>
      </c>
      <c r="P32" s="3">
        <f t="shared" si="0"/>
        <v>0</v>
      </c>
      <c r="Q32" s="2">
        <f t="shared" si="0"/>
        <v>0</v>
      </c>
      <c r="S32" s="94">
        <f>SUM(P32/2+P30)*I29</f>
        <v>0</v>
      </c>
      <c r="T32" s="16" t="s">
        <v>43</v>
      </c>
    </row>
    <row r="33" spans="1:20" ht="15.75" thickTop="1" x14ac:dyDescent="0.25">
      <c r="A33" s="72"/>
      <c r="B33" s="72"/>
      <c r="C33" s="72"/>
      <c r="D33" s="72"/>
      <c r="E33" s="72"/>
      <c r="F33" s="72"/>
      <c r="G33" s="72"/>
      <c r="H33" s="72"/>
      <c r="I33" s="70"/>
      <c r="J33" s="70"/>
      <c r="O33" s="48" t="s">
        <v>27</v>
      </c>
      <c r="P33" s="3">
        <f>SUM(P29:P32)</f>
        <v>0</v>
      </c>
      <c r="Q33" s="4">
        <f>SUM(Q29:Q32)</f>
        <v>0</v>
      </c>
      <c r="S33" s="93">
        <f>SUM(S31-S32)</f>
        <v>0</v>
      </c>
      <c r="T33" s="16" t="s">
        <v>44</v>
      </c>
    </row>
    <row r="34" spans="1:20" x14ac:dyDescent="0.25">
      <c r="A34" s="72"/>
      <c r="B34" s="72"/>
      <c r="C34" s="72"/>
      <c r="D34" s="72"/>
      <c r="E34" s="72"/>
      <c r="F34" s="72"/>
      <c r="G34" s="72"/>
      <c r="H34" s="72"/>
      <c r="I34" s="70"/>
      <c r="J34" s="70"/>
      <c r="O34" s="48" t="s">
        <v>53</v>
      </c>
      <c r="P34" s="103">
        <f>SUM(P30:P32)-P32/2</f>
        <v>0</v>
      </c>
      <c r="Q34" s="5"/>
    </row>
    <row r="35" spans="1:20" x14ac:dyDescent="0.25">
      <c r="A35" s="72"/>
      <c r="C35" s="49"/>
      <c r="D35" s="49"/>
      <c r="E35" s="49"/>
      <c r="F35" s="49"/>
      <c r="G35" s="49"/>
      <c r="H35" s="49"/>
      <c r="I35" s="50"/>
      <c r="J35" s="50"/>
      <c r="M35" s="51"/>
      <c r="N35" s="51"/>
      <c r="P35" s="70"/>
    </row>
    <row r="36" spans="1:20" x14ac:dyDescent="0.25">
      <c r="B36" s="52" t="s">
        <v>28</v>
      </c>
      <c r="C36" s="72"/>
      <c r="D36" s="72"/>
      <c r="E36" s="72"/>
      <c r="F36" s="72"/>
      <c r="G36" s="72"/>
      <c r="H36" s="72"/>
      <c r="I36" s="70"/>
      <c r="J36" s="70"/>
      <c r="L36" s="53" t="s">
        <v>29</v>
      </c>
      <c r="P36" s="70"/>
    </row>
    <row r="37" spans="1:20" x14ac:dyDescent="0.25">
      <c r="A37" s="72"/>
      <c r="B37" s="72"/>
      <c r="C37" s="72"/>
      <c r="D37" s="72"/>
      <c r="E37" s="72"/>
      <c r="F37" s="72"/>
      <c r="G37" s="72"/>
      <c r="H37" s="72"/>
      <c r="I37" s="70"/>
      <c r="J37" s="70"/>
      <c r="P37" s="70"/>
    </row>
    <row r="38" spans="1:20" x14ac:dyDescent="0.25">
      <c r="A38" s="72"/>
      <c r="C38" s="49"/>
      <c r="D38" s="49"/>
      <c r="E38" s="49"/>
      <c r="F38" s="49"/>
      <c r="G38" s="49"/>
      <c r="H38" s="49"/>
      <c r="I38" s="50"/>
      <c r="J38" s="50"/>
      <c r="M38" s="51"/>
      <c r="N38" s="51"/>
      <c r="P38" s="95" t="s">
        <v>45</v>
      </c>
    </row>
    <row r="39" spans="1:20" x14ac:dyDescent="0.25">
      <c r="B39" s="52" t="s">
        <v>30</v>
      </c>
      <c r="C39" s="72"/>
      <c r="D39" s="72"/>
      <c r="E39" s="72"/>
      <c r="F39" s="72"/>
      <c r="G39" s="72"/>
      <c r="H39" s="72"/>
      <c r="I39" s="70"/>
      <c r="J39" s="70"/>
      <c r="L39" s="53" t="s">
        <v>29</v>
      </c>
      <c r="P39" s="70"/>
    </row>
    <row r="40" spans="1:20" x14ac:dyDescent="0.25">
      <c r="A40" s="72"/>
      <c r="B40" s="72"/>
      <c r="C40" s="72"/>
      <c r="D40" s="72"/>
      <c r="E40" s="72"/>
      <c r="F40" s="72"/>
      <c r="G40" s="72"/>
      <c r="H40" s="72"/>
      <c r="I40" s="70"/>
      <c r="J40" s="70"/>
      <c r="P40" s="70"/>
    </row>
    <row r="41" spans="1:20" x14ac:dyDescent="0.25">
      <c r="B41" s="54" t="s">
        <v>31</v>
      </c>
      <c r="P41" s="70"/>
    </row>
    <row r="42" spans="1:20" x14ac:dyDescent="0.25">
      <c r="B42" s="54" t="s">
        <v>32</v>
      </c>
      <c r="P42" s="70"/>
    </row>
    <row r="43" spans="1:20" x14ac:dyDescent="0.25">
      <c r="B43" s="16" t="s">
        <v>33</v>
      </c>
      <c r="P43" s="70"/>
    </row>
    <row r="44" spans="1:20" x14ac:dyDescent="0.25">
      <c r="B44" s="16" t="s">
        <v>34</v>
      </c>
      <c r="P44" s="70"/>
    </row>
    <row r="45" spans="1:20" x14ac:dyDescent="0.25">
      <c r="B45" s="16" t="s">
        <v>35</v>
      </c>
      <c r="P45" s="70"/>
    </row>
    <row r="46" spans="1:20" x14ac:dyDescent="0.25">
      <c r="B46" s="16" t="s">
        <v>36</v>
      </c>
      <c r="P46" s="70"/>
    </row>
    <row r="47" spans="1:20" x14ac:dyDescent="0.25">
      <c r="B47" s="16" t="s">
        <v>37</v>
      </c>
      <c r="O47" s="71"/>
      <c r="P47" s="71"/>
      <c r="Q47" s="71"/>
    </row>
    <row r="48" spans="1:20" ht="60.75" customHeight="1" x14ac:dyDescent="0.25">
      <c r="B48" s="80" t="s">
        <v>38</v>
      </c>
      <c r="C48" s="80"/>
      <c r="D48" s="80"/>
      <c r="E48" s="80"/>
      <c r="F48" s="80"/>
      <c r="G48" s="80"/>
      <c r="H48" s="80"/>
      <c r="I48" s="80"/>
      <c r="J48" s="80"/>
      <c r="K48" s="80"/>
      <c r="L48" s="80"/>
      <c r="M48" s="80"/>
      <c r="N48" s="80"/>
      <c r="O48" s="80"/>
      <c r="P48" s="80"/>
      <c r="Q48" s="80"/>
      <c r="R48" s="80"/>
    </row>
    <row r="49" spans="2:21" ht="18.600000000000001" customHeight="1" x14ac:dyDescent="0.25">
      <c r="B49" s="81" t="s">
        <v>46</v>
      </c>
      <c r="C49" s="81"/>
      <c r="D49" s="81"/>
      <c r="E49" s="81"/>
      <c r="F49" s="81"/>
      <c r="G49" s="81"/>
      <c r="H49" s="81"/>
      <c r="I49" s="81"/>
      <c r="J49" s="81"/>
      <c r="K49" s="81"/>
      <c r="L49" s="81"/>
      <c r="M49" s="81"/>
      <c r="N49" s="81"/>
      <c r="O49" s="81"/>
      <c r="P49" s="81"/>
      <c r="Q49" s="81"/>
      <c r="R49" s="81"/>
    </row>
    <row r="50" spans="2:21" ht="0.6" hidden="1" customHeight="1" x14ac:dyDescent="0.25">
      <c r="B50" s="71"/>
      <c r="C50" s="71"/>
      <c r="D50" s="71"/>
      <c r="E50" s="71"/>
      <c r="F50" s="71"/>
      <c r="G50" s="71"/>
      <c r="H50" s="71"/>
      <c r="I50" s="71"/>
      <c r="J50" s="71"/>
      <c r="K50" s="71"/>
      <c r="L50" s="71"/>
      <c r="M50" s="71"/>
      <c r="N50" s="71"/>
      <c r="O50" s="71"/>
      <c r="P50" s="71"/>
      <c r="Q50" s="71"/>
    </row>
    <row r="51" spans="2:21" ht="18.600000000000001" hidden="1" customHeight="1" x14ac:dyDescent="0.25">
      <c r="B51" s="71"/>
      <c r="C51" s="71"/>
      <c r="D51" s="71"/>
      <c r="E51" s="71"/>
      <c r="F51" s="71"/>
      <c r="G51" s="71"/>
      <c r="H51" s="71"/>
      <c r="I51" s="71"/>
      <c r="J51" s="71"/>
      <c r="K51" s="71"/>
      <c r="L51" s="71"/>
      <c r="M51" s="71"/>
      <c r="N51" s="71"/>
      <c r="O51" s="71"/>
      <c r="P51" s="71"/>
      <c r="Q51" s="71"/>
    </row>
    <row r="52" spans="2:21" ht="14.45" hidden="1" customHeight="1" x14ac:dyDescent="0.25">
      <c r="B52" s="71"/>
      <c r="C52" s="71"/>
      <c r="D52" s="71"/>
      <c r="E52" s="71"/>
      <c r="F52" s="71"/>
      <c r="G52" s="71"/>
      <c r="H52" s="71"/>
      <c r="I52" s="71"/>
      <c r="J52" s="71"/>
      <c r="K52" s="71"/>
      <c r="L52" s="71"/>
      <c r="M52" s="71"/>
      <c r="N52" s="71"/>
      <c r="O52" s="71"/>
      <c r="P52" s="71"/>
      <c r="Q52" s="71"/>
    </row>
    <row r="53" spans="2:21" ht="14.45" hidden="1" customHeight="1" x14ac:dyDescent="0.25">
      <c r="B53" s="71"/>
      <c r="C53" s="71"/>
      <c r="D53" s="71"/>
      <c r="E53" s="71"/>
      <c r="F53" s="71"/>
      <c r="G53" s="71"/>
      <c r="H53" s="71"/>
      <c r="I53" s="71"/>
      <c r="J53" s="71"/>
      <c r="K53" s="71"/>
      <c r="L53" s="71"/>
      <c r="M53" s="71"/>
      <c r="N53" s="71"/>
      <c r="O53" s="71"/>
      <c r="P53" s="71"/>
      <c r="Q53" s="71"/>
    </row>
    <row r="54" spans="2:21" ht="14.45" hidden="1" customHeight="1" x14ac:dyDescent="0.25">
      <c r="B54" s="71"/>
      <c r="C54" s="71"/>
      <c r="D54" s="71"/>
      <c r="E54" s="71"/>
      <c r="F54" s="71"/>
      <c r="G54" s="71"/>
      <c r="H54" s="71"/>
      <c r="I54" s="71"/>
      <c r="J54" s="71"/>
      <c r="K54" s="71"/>
      <c r="L54" s="71"/>
      <c r="M54" s="71"/>
      <c r="N54" s="71"/>
      <c r="O54" s="71"/>
      <c r="P54" s="71"/>
      <c r="Q54" s="71"/>
    </row>
    <row r="55" spans="2:21" ht="14.45" hidden="1" customHeight="1" x14ac:dyDescent="0.25">
      <c r="B55" s="71"/>
      <c r="C55" s="71"/>
      <c r="D55" s="71"/>
      <c r="E55" s="71"/>
      <c r="F55" s="71"/>
      <c r="G55" s="71"/>
      <c r="H55" s="71"/>
      <c r="I55" s="71"/>
      <c r="J55" s="71"/>
      <c r="K55" s="71"/>
      <c r="L55" s="71"/>
      <c r="M55" s="71"/>
      <c r="N55" s="71"/>
      <c r="P55" s="70"/>
    </row>
    <row r="56" spans="2:21" x14ac:dyDescent="0.25">
      <c r="B56" s="16" t="s">
        <v>47</v>
      </c>
      <c r="P56" s="70"/>
    </row>
    <row r="57" spans="2:21" x14ac:dyDescent="0.25">
      <c r="P57" s="70"/>
    </row>
    <row r="58" spans="2:21" x14ac:dyDescent="0.25">
      <c r="B58" s="54" t="s">
        <v>39</v>
      </c>
      <c r="P58" s="70"/>
    </row>
    <row r="59" spans="2:21" x14ac:dyDescent="0.25">
      <c r="B59" s="16" t="s">
        <v>48</v>
      </c>
      <c r="P59" s="70"/>
    </row>
    <row r="60" spans="2:21" x14ac:dyDescent="0.25">
      <c r="B60" s="96" t="s">
        <v>49</v>
      </c>
      <c r="P60" s="55"/>
      <c r="Q60" s="91"/>
      <c r="R60" s="91"/>
      <c r="S60" s="91"/>
      <c r="T60" s="91"/>
      <c r="U60" s="91"/>
    </row>
    <row r="61" spans="2:21" x14ac:dyDescent="0.25">
      <c r="P61" s="70"/>
    </row>
    <row r="62" spans="2:21" x14ac:dyDescent="0.25">
      <c r="B62" s="54" t="s">
        <v>40</v>
      </c>
      <c r="C62" s="72"/>
      <c r="D62" s="70"/>
      <c r="E62" s="75"/>
      <c r="F62" s="75"/>
      <c r="P62" s="70"/>
    </row>
    <row r="63" spans="2:21" x14ac:dyDescent="0.25">
      <c r="B63" s="92" t="s">
        <v>50</v>
      </c>
      <c r="C63" s="72"/>
      <c r="D63" s="70"/>
      <c r="E63" s="74"/>
      <c r="F63" s="74"/>
      <c r="P63" s="70"/>
    </row>
    <row r="64" spans="2:21" x14ac:dyDescent="0.25">
      <c r="B64" s="92" t="s">
        <v>41</v>
      </c>
      <c r="C64" s="72"/>
      <c r="D64" s="70"/>
      <c r="E64" s="74"/>
      <c r="F64" s="74"/>
      <c r="P64" s="70"/>
    </row>
  </sheetData>
  <sheetProtection sheet="1"/>
  <mergeCells count="23">
    <mergeCell ref="B1:D1"/>
    <mergeCell ref="F1:G1"/>
    <mergeCell ref="C2:D2"/>
    <mergeCell ref="A3:B3"/>
    <mergeCell ref="C3:D3"/>
    <mergeCell ref="E3:F3"/>
    <mergeCell ref="G3:H3"/>
    <mergeCell ref="I3:J3"/>
    <mergeCell ref="K3:L3"/>
    <mergeCell ref="M3:N3"/>
    <mergeCell ref="O3:P3"/>
    <mergeCell ref="A29:H29"/>
    <mergeCell ref="I29:J29"/>
    <mergeCell ref="A30:H30"/>
    <mergeCell ref="I30:J30"/>
    <mergeCell ref="A31:H31"/>
    <mergeCell ref="I31:J31"/>
    <mergeCell ref="A32:H32"/>
    <mergeCell ref="I32:J32"/>
    <mergeCell ref="B48:R48"/>
    <mergeCell ref="B49:R49"/>
    <mergeCell ref="Q60:U60"/>
    <mergeCell ref="E62:F62"/>
  </mergeCells>
  <dataValidations count="2">
    <dataValidation type="list" allowBlank="1" showErrorMessage="1" errorTitle="Valid Values" error="Valid values are:_x000a__x000a_holiday_x000a_sick_x000a_annual" sqref="B4 D4 F4 J4 L4 N4 B9 B14 B19 B24 D9 D14 D19 D24 F9 F14 F19 F24 J9 J14 J19 J24 L9 L14 L19 L24 N9 N14 N19 N24">
      <formula1>$AA$1:$AA$3</formula1>
    </dataValidation>
    <dataValidation type="list" allowBlank="1" showInputMessage="1" showErrorMessage="1" sqref="H24 H14 H9 H4 H19">
      <formula1>$AA$1:$AA$3</formula1>
    </dataValidation>
  </dataValidations>
  <pageMargins left="0.25" right="0.25" top="0.75" bottom="0.75" header="0.3" footer="0.3"/>
  <pageSetup scale="87" orientation="landscape" r:id="rId1"/>
  <headerFooter>
    <oddHeader>&amp;C&amp;"-,Bold"&amp;14Extra Compensation Timesheet for Non-Exempt Employees</oddHeader>
    <oddFooter>&amp;L&amp;D</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4"/>
  <sheetViews>
    <sheetView topLeftCell="A30" zoomScale="80" zoomScaleNormal="80" zoomScalePageLayoutView="70" workbookViewId="0">
      <selection activeCell="E70" sqref="E70"/>
    </sheetView>
  </sheetViews>
  <sheetFormatPr defaultColWidth="9.140625" defaultRowHeight="15" x14ac:dyDescent="0.25"/>
  <cols>
    <col min="1" max="1" width="6.5703125" style="16" customWidth="1"/>
    <col min="2" max="2" width="9.140625" style="16"/>
    <col min="3" max="3" width="5.140625" style="16" customWidth="1"/>
    <col min="4" max="4" width="9.140625" style="16"/>
    <col min="5" max="5" width="5.140625" style="16" customWidth="1"/>
    <col min="6" max="6" width="9.140625" style="16"/>
    <col min="7" max="7" width="5.28515625" style="16" customWidth="1"/>
    <col min="8" max="8" width="9.140625" style="16"/>
    <col min="9" max="9" width="5.140625" style="16" customWidth="1"/>
    <col min="10" max="10" width="9.140625" style="16"/>
    <col min="11" max="11" width="5.28515625" style="16" customWidth="1"/>
    <col min="12" max="12" width="9.140625" style="16"/>
    <col min="13" max="13" width="5.28515625" style="16" customWidth="1"/>
    <col min="14" max="14" width="9.140625" style="16"/>
    <col min="15" max="15" width="6.7109375" style="16" customWidth="1"/>
    <col min="16" max="16" width="9.140625" style="65"/>
    <col min="17" max="17" width="11.28515625" style="64" customWidth="1"/>
    <col min="18" max="18" width="12" style="16" bestFit="1" customWidth="1"/>
    <col min="19" max="16384" width="9.140625" style="16"/>
  </cols>
  <sheetData>
    <row r="1" spans="1:27" x14ac:dyDescent="0.25">
      <c r="A1" s="12" t="s">
        <v>0</v>
      </c>
      <c r="B1" s="87"/>
      <c r="C1" s="88"/>
      <c r="D1" s="89"/>
      <c r="E1" s="12" t="s">
        <v>1</v>
      </c>
      <c r="F1" s="83"/>
      <c r="G1" s="84"/>
      <c r="H1" s="12"/>
      <c r="I1" s="12"/>
      <c r="J1" s="12"/>
      <c r="K1" s="12"/>
      <c r="L1" s="12"/>
      <c r="M1" s="12"/>
      <c r="N1" s="12"/>
      <c r="O1" s="13"/>
      <c r="P1" s="14"/>
      <c r="Q1" s="15"/>
      <c r="AA1" s="16" t="s">
        <v>2</v>
      </c>
    </row>
    <row r="2" spans="1:27" x14ac:dyDescent="0.25">
      <c r="A2" s="12" t="s">
        <v>3</v>
      </c>
      <c r="B2" s="12"/>
      <c r="C2" s="86">
        <v>42675</v>
      </c>
      <c r="D2" s="84"/>
      <c r="E2" s="17">
        <f>IF(ISERR(DATE(YEAR(C2),MONTH(C2),1)),"",DATE(YEAR(C2),MONTH(C2),1))</f>
        <v>42675</v>
      </c>
      <c r="F2" s="18"/>
      <c r="G2" s="12"/>
      <c r="H2" s="12"/>
      <c r="I2" s="12"/>
      <c r="J2" s="12"/>
      <c r="K2" s="12"/>
      <c r="L2" s="12"/>
      <c r="M2" s="12"/>
      <c r="N2" s="12"/>
      <c r="O2" s="13"/>
      <c r="P2" s="14"/>
      <c r="Q2" s="15"/>
      <c r="AA2" s="16" t="s">
        <v>4</v>
      </c>
    </row>
    <row r="3" spans="1:27" ht="15.75" thickBot="1" x14ac:dyDescent="0.3">
      <c r="A3" s="78" t="s">
        <v>5</v>
      </c>
      <c r="B3" s="78"/>
      <c r="C3" s="78" t="s">
        <v>6</v>
      </c>
      <c r="D3" s="78"/>
      <c r="E3" s="76" t="s">
        <v>7</v>
      </c>
      <c r="F3" s="76"/>
      <c r="G3" s="76" t="s">
        <v>8</v>
      </c>
      <c r="H3" s="76"/>
      <c r="I3" s="76" t="s">
        <v>9</v>
      </c>
      <c r="J3" s="76"/>
      <c r="K3" s="76" t="s">
        <v>10</v>
      </c>
      <c r="L3" s="76"/>
      <c r="M3" s="76" t="s">
        <v>11</v>
      </c>
      <c r="N3" s="76"/>
      <c r="O3" s="77"/>
      <c r="P3" s="77"/>
      <c r="Q3" s="15"/>
      <c r="AA3" s="16" t="s">
        <v>12</v>
      </c>
    </row>
    <row r="4" spans="1:27" x14ac:dyDescent="0.25">
      <c r="A4" s="19">
        <f>IF(VALUE(C2)&lt;40544,"",IF(WEEKDAY(E2)=7,1,IF(WEEKDAY(E2)+1=7,2,IF(WEEKDAY(E2)+2=7,3,IF(WEEKDAY(E2)+3=7,4,IF(WEEKDAY(E2)+4=7,5,IF(WEEKDAY(E2)+5=7,6,7)))))))</f>
        <v>5</v>
      </c>
      <c r="B4" s="56"/>
      <c r="C4" s="19">
        <f>IF(A4="","",A4+1)</f>
        <v>6</v>
      </c>
      <c r="D4" s="56"/>
      <c r="E4" s="20">
        <f>IF(C4="","",C4+1)</f>
        <v>7</v>
      </c>
      <c r="F4" s="58"/>
      <c r="G4" s="20">
        <f>IF(E4="","",E4+1)</f>
        <v>8</v>
      </c>
      <c r="H4" s="58"/>
      <c r="I4" s="20">
        <f>IF(G4="","",G4+1)</f>
        <v>9</v>
      </c>
      <c r="J4" s="58"/>
      <c r="K4" s="20">
        <f>IF(I4="","",I4+1)</f>
        <v>10</v>
      </c>
      <c r="L4" s="58"/>
      <c r="M4" s="20">
        <f>IF(K4="","",K4+1)</f>
        <v>11</v>
      </c>
      <c r="N4" s="58"/>
      <c r="O4" s="21" t="s">
        <v>13</v>
      </c>
      <c r="P4" s="22" t="s">
        <v>14</v>
      </c>
      <c r="Q4" s="23" t="s">
        <v>15</v>
      </c>
      <c r="R4" s="7" t="s">
        <v>16</v>
      </c>
    </row>
    <row r="5" spans="1:27" x14ac:dyDescent="0.25">
      <c r="A5" s="24" t="s">
        <v>17</v>
      </c>
      <c r="B5" s="57"/>
      <c r="C5" s="24" t="s">
        <v>17</v>
      </c>
      <c r="D5" s="57"/>
      <c r="E5" s="6" t="s">
        <v>17</v>
      </c>
      <c r="F5" s="59"/>
      <c r="G5" s="6" t="s">
        <v>17</v>
      </c>
      <c r="H5" s="59"/>
      <c r="I5" s="6" t="s">
        <v>17</v>
      </c>
      <c r="J5" s="59"/>
      <c r="K5" s="6" t="s">
        <v>17</v>
      </c>
      <c r="L5" s="59"/>
      <c r="M5" s="6" t="s">
        <v>17</v>
      </c>
      <c r="N5" s="60"/>
      <c r="O5" s="25" t="s">
        <v>17</v>
      </c>
      <c r="P5" s="73">
        <f>SUM(B5:N5)</f>
        <v>0</v>
      </c>
      <c r="Q5" s="1">
        <f>P5*I$29</f>
        <v>0</v>
      </c>
      <c r="R5" s="8">
        <f>IF(P5&gt;40,P5-40,0)</f>
        <v>0</v>
      </c>
      <c r="S5" s="26"/>
    </row>
    <row r="6" spans="1:27" x14ac:dyDescent="0.25">
      <c r="A6" s="24" t="s">
        <v>18</v>
      </c>
      <c r="B6" s="57"/>
      <c r="C6" s="24" t="s">
        <v>18</v>
      </c>
      <c r="D6" s="57"/>
      <c r="E6" s="6" t="s">
        <v>18</v>
      </c>
      <c r="F6" s="59"/>
      <c r="G6" s="6" t="s">
        <v>18</v>
      </c>
      <c r="H6" s="59"/>
      <c r="I6" s="6" t="s">
        <v>18</v>
      </c>
      <c r="J6" s="59"/>
      <c r="K6" s="6" t="s">
        <v>18</v>
      </c>
      <c r="L6" s="59"/>
      <c r="M6" s="6" t="s">
        <v>18</v>
      </c>
      <c r="N6" s="60"/>
      <c r="O6" s="25" t="s">
        <v>18</v>
      </c>
      <c r="P6" s="73">
        <f>SUM(B6:N6)</f>
        <v>0</v>
      </c>
      <c r="Q6" s="1">
        <f>P6*I$30</f>
        <v>0</v>
      </c>
      <c r="R6" s="9"/>
    </row>
    <row r="7" spans="1:27" x14ac:dyDescent="0.25">
      <c r="A7" s="24" t="s">
        <v>19</v>
      </c>
      <c r="B7" s="57"/>
      <c r="C7" s="24" t="s">
        <v>19</v>
      </c>
      <c r="D7" s="57"/>
      <c r="E7" s="6" t="s">
        <v>19</v>
      </c>
      <c r="F7" s="59"/>
      <c r="G7" s="6" t="s">
        <v>19</v>
      </c>
      <c r="H7" s="59"/>
      <c r="I7" s="6" t="s">
        <v>19</v>
      </c>
      <c r="J7" s="59"/>
      <c r="K7" s="6" t="s">
        <v>19</v>
      </c>
      <c r="L7" s="59"/>
      <c r="M7" s="6" t="s">
        <v>19</v>
      </c>
      <c r="N7" s="60"/>
      <c r="O7" s="25" t="s">
        <v>19</v>
      </c>
      <c r="P7" s="73">
        <f>SUM(B7:N7)</f>
        <v>0</v>
      </c>
      <c r="Q7" s="1">
        <f>P7*I$31</f>
        <v>0</v>
      </c>
      <c r="R7" s="10"/>
    </row>
    <row r="8" spans="1:27" x14ac:dyDescent="0.25">
      <c r="A8" s="27"/>
      <c r="B8" s="28"/>
      <c r="C8" s="28"/>
      <c r="D8" s="28"/>
      <c r="E8" s="29"/>
      <c r="F8" s="29"/>
      <c r="G8" s="29"/>
      <c r="H8" s="29"/>
      <c r="I8" s="29"/>
      <c r="J8" s="29"/>
      <c r="K8" s="29"/>
      <c r="L8" s="29"/>
      <c r="M8" s="29"/>
      <c r="N8" s="29"/>
      <c r="O8" s="30" t="s">
        <v>20</v>
      </c>
      <c r="P8" s="31">
        <f>IF(SUM(P5:P7)-40-IF(B4&lt;&gt;"",B5,0)-IF(D4&lt;&gt;"",D5,0)-IF(F4&lt;&gt;"",F5,0)-IF(H4&lt;&gt;"",H5,0)-IF(J4&lt;&gt;"",J5,0)-IF(L4&lt;&gt;"",L5,0)-IF(N4&lt;&gt;"",N5,0)&gt;0,SUM(P5:P7)-40-IF(B4&lt;&gt;"",B5,0)-IF(D4&lt;&gt;"",D5,0)-IF(F4&lt;&gt;"",F5,0)-IF(H4&lt;&gt;"",H5,0)-IF(J4&lt;&gt;"",J5,0)-IF(L4&lt;&gt;"",L5,0)-IF(N4&lt;&gt;"",N5,0),0)</f>
        <v>0</v>
      </c>
      <c r="Q8" s="32">
        <f>IF(ISERR((SUM(Q5:Q7)/SUM(P5:P7)/2)*P8),0,(SUM(Q5:Q7)/SUM(P5:P7)/2)*P8)</f>
        <v>0</v>
      </c>
      <c r="R8" s="8">
        <f>R5*1.5</f>
        <v>0</v>
      </c>
      <c r="S8" s="33"/>
    </row>
    <row r="9" spans="1:27" x14ac:dyDescent="0.25">
      <c r="A9" s="34">
        <f>IF(M4="","",M4+1)</f>
        <v>12</v>
      </c>
      <c r="B9" s="56"/>
      <c r="C9" s="19">
        <f>IF(A9="","",A9+1)</f>
        <v>13</v>
      </c>
      <c r="D9" s="56"/>
      <c r="E9" s="20">
        <f>IF(C9="","",C9+1)</f>
        <v>14</v>
      </c>
      <c r="F9" s="58"/>
      <c r="G9" s="20">
        <f>IF(E9="","",E9+1)</f>
        <v>15</v>
      </c>
      <c r="H9" s="58"/>
      <c r="I9" s="20">
        <f>IF(G9="","",G9+1)</f>
        <v>16</v>
      </c>
      <c r="J9" s="58"/>
      <c r="K9" s="20">
        <f>IF(I9="","",I9+1)</f>
        <v>17</v>
      </c>
      <c r="L9" s="58"/>
      <c r="M9" s="20">
        <f>IF(K9="","",K9+1)</f>
        <v>18</v>
      </c>
      <c r="N9" s="58"/>
      <c r="O9" s="35" t="s">
        <v>13</v>
      </c>
      <c r="P9" s="36" t="s">
        <v>14</v>
      </c>
      <c r="Q9" s="37" t="s">
        <v>15</v>
      </c>
      <c r="R9" s="8"/>
    </row>
    <row r="10" spans="1:27" x14ac:dyDescent="0.25">
      <c r="A10" s="24" t="s">
        <v>17</v>
      </c>
      <c r="B10" s="57"/>
      <c r="C10" s="24" t="s">
        <v>17</v>
      </c>
      <c r="D10" s="57"/>
      <c r="E10" s="6" t="s">
        <v>17</v>
      </c>
      <c r="F10" s="59"/>
      <c r="G10" s="6" t="s">
        <v>17</v>
      </c>
      <c r="H10" s="59"/>
      <c r="I10" s="6" t="s">
        <v>17</v>
      </c>
      <c r="J10" s="59"/>
      <c r="K10" s="6" t="s">
        <v>17</v>
      </c>
      <c r="L10" s="59"/>
      <c r="M10" s="6" t="s">
        <v>17</v>
      </c>
      <c r="N10" s="60"/>
      <c r="O10" s="25" t="s">
        <v>17</v>
      </c>
      <c r="P10" s="73">
        <f>SUM(B10:N10)</f>
        <v>0</v>
      </c>
      <c r="Q10" s="38">
        <f>P10*I$29</f>
        <v>0</v>
      </c>
      <c r="R10" s="8">
        <f>IF(P10&gt;40,P10-40,0)</f>
        <v>0</v>
      </c>
    </row>
    <row r="11" spans="1:27" x14ac:dyDescent="0.25">
      <c r="A11" s="24" t="s">
        <v>18</v>
      </c>
      <c r="B11" s="57"/>
      <c r="C11" s="24" t="s">
        <v>18</v>
      </c>
      <c r="D11" s="57"/>
      <c r="E11" s="6" t="s">
        <v>18</v>
      </c>
      <c r="F11" s="59"/>
      <c r="G11" s="6" t="s">
        <v>18</v>
      </c>
      <c r="H11" s="59"/>
      <c r="I11" s="6" t="s">
        <v>24</v>
      </c>
      <c r="J11" s="59"/>
      <c r="K11" s="6" t="s">
        <v>18</v>
      </c>
      <c r="L11" s="59"/>
      <c r="M11" s="6" t="s">
        <v>18</v>
      </c>
      <c r="N11" s="60"/>
      <c r="O11" s="25" t="s">
        <v>18</v>
      </c>
      <c r="P11" s="73">
        <f>SUM(B11:N11)</f>
        <v>0</v>
      </c>
      <c r="Q11" s="38">
        <f>P11*I$30</f>
        <v>0</v>
      </c>
      <c r="R11" s="10"/>
    </row>
    <row r="12" spans="1:27" x14ac:dyDescent="0.25">
      <c r="A12" s="24" t="s">
        <v>19</v>
      </c>
      <c r="B12" s="57"/>
      <c r="C12" s="24" t="s">
        <v>19</v>
      </c>
      <c r="D12" s="57"/>
      <c r="E12" s="6" t="s">
        <v>19</v>
      </c>
      <c r="F12" s="59"/>
      <c r="G12" s="6" t="s">
        <v>19</v>
      </c>
      <c r="H12" s="59"/>
      <c r="I12" s="6" t="s">
        <v>19</v>
      </c>
      <c r="J12" s="59"/>
      <c r="K12" s="6" t="s">
        <v>19</v>
      </c>
      <c r="L12" s="59"/>
      <c r="M12" s="6" t="s">
        <v>19</v>
      </c>
      <c r="N12" s="60"/>
      <c r="O12" s="25" t="s">
        <v>19</v>
      </c>
      <c r="P12" s="73">
        <f>SUM(B12:N12)</f>
        <v>0</v>
      </c>
      <c r="Q12" s="38">
        <f>P12*I$31</f>
        <v>0</v>
      </c>
      <c r="R12" s="10"/>
    </row>
    <row r="13" spans="1:27" x14ac:dyDescent="0.25">
      <c r="A13" s="27"/>
      <c r="B13" s="28"/>
      <c r="C13" s="28"/>
      <c r="D13" s="28"/>
      <c r="E13" s="29"/>
      <c r="F13" s="29"/>
      <c r="G13" s="29"/>
      <c r="H13" s="29"/>
      <c r="I13" s="29"/>
      <c r="J13" s="29"/>
      <c r="K13" s="29"/>
      <c r="L13" s="29"/>
      <c r="M13" s="29"/>
      <c r="N13" s="29"/>
      <c r="O13" s="30" t="s">
        <v>20</v>
      </c>
      <c r="P13" s="31">
        <f>IF(SUM(P10:P12)-40-IF(B9&lt;&gt;"",B10,0)-IF(D9&lt;&gt;"",D10,0)-IF(F9&lt;&gt;"",F10,0)-IF(H9&lt;&gt;"",H10,0)-IF(J9&lt;&gt;"",J10,0)-IF(L9&lt;&gt;"",L10,0)-IF(N9&lt;&gt;"",N10,0)&gt;0,SUM(P10:P12)-40-IF(B9&lt;&gt;"",B10,0)-IF(D9&lt;&gt;"",D10,0)-IF(F9&lt;&gt;"",F10,0)-IF(H9&lt;&gt;"",H10,0)-IF(J9&lt;&gt;"",J10,0)-IF(L9&lt;&gt;"",L10,0)-IF(N9&lt;&gt;"",N10,0),0)</f>
        <v>0</v>
      </c>
      <c r="Q13" s="39">
        <f>IF(ISERR((SUM(Q10:Q12)/SUM(P10:P12)/2)*P13),0,(SUM(Q10:Q12)/SUM(P10:P12)/2)*P13)</f>
        <v>0</v>
      </c>
      <c r="R13" s="8">
        <f>R10*1.5</f>
        <v>0</v>
      </c>
      <c r="S13" s="64"/>
    </row>
    <row r="14" spans="1:27" x14ac:dyDescent="0.25">
      <c r="A14" s="34">
        <f>IF(M9="","",M9+1)</f>
        <v>19</v>
      </c>
      <c r="B14" s="56"/>
      <c r="C14" s="19">
        <f>IF(A14="","",A14+1)</f>
        <v>20</v>
      </c>
      <c r="D14" s="56"/>
      <c r="E14" s="20">
        <f>IF(C14="","",C14+1)</f>
        <v>21</v>
      </c>
      <c r="F14" s="58"/>
      <c r="G14" s="20">
        <f>IF(E14="","",E14+1)</f>
        <v>22</v>
      </c>
      <c r="H14" s="58"/>
      <c r="I14" s="20">
        <f>IF(G14="","",G14+1)</f>
        <v>23</v>
      </c>
      <c r="J14" s="58"/>
      <c r="K14" s="20">
        <f>IF(I14="","",I14+1)</f>
        <v>24</v>
      </c>
      <c r="L14" s="58"/>
      <c r="M14" s="20">
        <f>IF(K14="","",K14+1)</f>
        <v>25</v>
      </c>
      <c r="N14" s="58"/>
      <c r="O14" s="35" t="s">
        <v>13</v>
      </c>
      <c r="P14" s="36" t="s">
        <v>14</v>
      </c>
      <c r="Q14" s="37" t="s">
        <v>15</v>
      </c>
      <c r="R14" s="8"/>
    </row>
    <row r="15" spans="1:27" x14ac:dyDescent="0.25">
      <c r="A15" s="24" t="s">
        <v>17</v>
      </c>
      <c r="B15" s="57"/>
      <c r="C15" s="24" t="s">
        <v>17</v>
      </c>
      <c r="D15" s="57"/>
      <c r="E15" s="6" t="s">
        <v>17</v>
      </c>
      <c r="F15" s="59"/>
      <c r="G15" s="6" t="s">
        <v>17</v>
      </c>
      <c r="H15" s="59"/>
      <c r="I15" s="6" t="s">
        <v>17</v>
      </c>
      <c r="J15" s="59"/>
      <c r="K15" s="6" t="s">
        <v>17</v>
      </c>
      <c r="L15" s="59"/>
      <c r="M15" s="6" t="s">
        <v>17</v>
      </c>
      <c r="N15" s="60"/>
      <c r="O15" s="25" t="s">
        <v>17</v>
      </c>
      <c r="P15" s="73">
        <f>SUM(B15:N15)</f>
        <v>0</v>
      </c>
      <c r="Q15" s="38">
        <f>P15*I$29</f>
        <v>0</v>
      </c>
      <c r="R15" s="8">
        <f>IF(P15&gt;40,P15-40,0)</f>
        <v>0</v>
      </c>
    </row>
    <row r="16" spans="1:27" x14ac:dyDescent="0.25">
      <c r="A16" s="24" t="s">
        <v>18</v>
      </c>
      <c r="B16" s="57"/>
      <c r="C16" s="24" t="s">
        <v>18</v>
      </c>
      <c r="D16" s="57"/>
      <c r="E16" s="6" t="s">
        <v>18</v>
      </c>
      <c r="F16" s="59"/>
      <c r="G16" s="6" t="s">
        <v>18</v>
      </c>
      <c r="H16" s="59"/>
      <c r="I16" s="6" t="s">
        <v>18</v>
      </c>
      <c r="J16" s="59"/>
      <c r="K16" s="6" t="s">
        <v>18</v>
      </c>
      <c r="L16" s="59"/>
      <c r="M16" s="6" t="s">
        <v>18</v>
      </c>
      <c r="N16" s="60"/>
      <c r="O16" s="25" t="s">
        <v>18</v>
      </c>
      <c r="P16" s="73">
        <f>SUM(B16:N16)</f>
        <v>0</v>
      </c>
      <c r="Q16" s="38">
        <f>P16*I$30</f>
        <v>0</v>
      </c>
      <c r="R16" s="10"/>
    </row>
    <row r="17" spans="1:20" x14ac:dyDescent="0.25">
      <c r="A17" s="24" t="s">
        <v>19</v>
      </c>
      <c r="B17" s="57"/>
      <c r="C17" s="24" t="s">
        <v>19</v>
      </c>
      <c r="D17" s="57"/>
      <c r="E17" s="6" t="s">
        <v>19</v>
      </c>
      <c r="F17" s="59"/>
      <c r="G17" s="6" t="s">
        <v>19</v>
      </c>
      <c r="H17" s="59"/>
      <c r="I17" s="6" t="s">
        <v>19</v>
      </c>
      <c r="J17" s="59"/>
      <c r="K17" s="6" t="s">
        <v>19</v>
      </c>
      <c r="L17" s="59"/>
      <c r="M17" s="6" t="s">
        <v>19</v>
      </c>
      <c r="N17" s="60"/>
      <c r="O17" s="25" t="s">
        <v>19</v>
      </c>
      <c r="P17" s="73">
        <f>SUM(B17:N17)</f>
        <v>0</v>
      </c>
      <c r="Q17" s="38">
        <f>P17*I$31</f>
        <v>0</v>
      </c>
      <c r="R17" s="10"/>
    </row>
    <row r="18" spans="1:20" x14ac:dyDescent="0.25">
      <c r="A18" s="27"/>
      <c r="B18" s="28"/>
      <c r="C18" s="28"/>
      <c r="D18" s="28"/>
      <c r="E18" s="29"/>
      <c r="F18" s="29"/>
      <c r="G18" s="29"/>
      <c r="H18" s="29"/>
      <c r="I18" s="29"/>
      <c r="J18" s="29"/>
      <c r="K18" s="29"/>
      <c r="L18" s="29"/>
      <c r="M18" s="29"/>
      <c r="N18" s="29"/>
      <c r="O18" s="30" t="s">
        <v>20</v>
      </c>
      <c r="P18" s="31">
        <f>IF(SUM(P15:P17)-40-IF(B14&lt;&gt;"",B15,0)-IF(D14&lt;&gt;"",D15,0)-IF(F14&lt;&gt;"",F15,0)-IF(H14&lt;&gt;"",H15,0)-IF(J14&lt;&gt;"",J15,0)-IF(L14&lt;&gt;"",L15,0)-IF(N14&lt;&gt;"",N15,0)&gt;0,SUM(P15:P17)-40-IF(B14&lt;&gt;"",B15,0)-IF(D14&lt;&gt;"",D15,0)-IF(F14&lt;&gt;"",F15,0)-IF(H14&lt;&gt;"",H15,0)-IF(J14&lt;&gt;"",J15,0)-IF(L14&lt;&gt;"",L15,0)-IF(N14&lt;&gt;"",N15,0),0)</f>
        <v>0</v>
      </c>
      <c r="Q18" s="39">
        <f>IF(ISERR((SUM(Q15:Q17)/SUM(P15:P17)/2)*P18),0,(SUM(Q15:Q17)/SUM(P15:P17)/2)*P18)</f>
        <v>0</v>
      </c>
      <c r="R18" s="8">
        <f>R15*1.5</f>
        <v>0</v>
      </c>
    </row>
    <row r="19" spans="1:20" x14ac:dyDescent="0.25">
      <c r="A19" s="34">
        <f>IF(M14="","",M14+1)</f>
        <v>26</v>
      </c>
      <c r="B19" s="56"/>
      <c r="C19" s="19">
        <f>IF(A19="","",IF(A19=1,A19+1,IF(MONTH(DATE(YEAR($E$2),MONTH($E$2),DAY(A19)+1))&lt;&gt;MONTH($E$2),1,A19+1)))</f>
        <v>27</v>
      </c>
      <c r="D19" s="56"/>
      <c r="E19" s="20">
        <f>IF(C19="","",IF(C19=1,C19+1,IF(MONTH(DATE(YEAR($E$2),MONTH($E$2),DAY(C19)+1))&lt;&gt;MONTH($E$2),1,C19+1)))</f>
        <v>28</v>
      </c>
      <c r="F19" s="58"/>
      <c r="G19" s="20">
        <f>IF(E19="","",IF(E19=1,E19+1,IF(MONTH(DATE(YEAR($E$2),MONTH($E$2),DAY(E19)+1))&lt;&gt;MONTH($E$2),1,E19+1)))</f>
        <v>29</v>
      </c>
      <c r="H19" s="58"/>
      <c r="I19" s="20">
        <f>IF(G19="","",IF(G19=1,G19+1,IF(MONTH(DATE(YEAR($E$2),MONTH($E$2),DAY(G19)+1))&lt;&gt;MONTH($E$2),1,G19+1)))</f>
        <v>30</v>
      </c>
      <c r="J19" s="58"/>
      <c r="K19" s="20">
        <f>IF(I19="","",IF(I19=1,I19+1,IF(MONTH(DATE(YEAR($E$2),MONTH($E$2),DAY(I19)+1))&lt;&gt;MONTH($E$2),1,I19+1)))</f>
        <v>1</v>
      </c>
      <c r="L19" s="58"/>
      <c r="M19" s="20">
        <f>IF(K19="","",IF(K19=1,K19+1,IF(MONTH(DATE(YEAR($E$2),MONTH($E$2),DAY(K19)+1))&lt;&gt;MONTH($E$2),1,K19+1)))</f>
        <v>2</v>
      </c>
      <c r="N19" s="58"/>
      <c r="O19" s="35" t="s">
        <v>13</v>
      </c>
      <c r="P19" s="36" t="s">
        <v>14</v>
      </c>
      <c r="Q19" s="37" t="s">
        <v>15</v>
      </c>
      <c r="R19" s="8"/>
    </row>
    <row r="20" spans="1:20" x14ac:dyDescent="0.25">
      <c r="A20" s="24" t="s">
        <v>17</v>
      </c>
      <c r="B20" s="57"/>
      <c r="C20" s="24" t="s">
        <v>17</v>
      </c>
      <c r="D20" s="57"/>
      <c r="E20" s="6" t="s">
        <v>17</v>
      </c>
      <c r="F20" s="59"/>
      <c r="G20" s="6" t="s">
        <v>17</v>
      </c>
      <c r="H20" s="59"/>
      <c r="I20" s="6" t="s">
        <v>17</v>
      </c>
      <c r="J20" s="59"/>
      <c r="K20" s="6" t="s">
        <v>17</v>
      </c>
      <c r="L20" s="59"/>
      <c r="M20" s="6" t="s">
        <v>17</v>
      </c>
      <c r="N20" s="60"/>
      <c r="O20" s="25" t="s">
        <v>17</v>
      </c>
      <c r="P20" s="73">
        <f>SUM(B20:N20)</f>
        <v>0</v>
      </c>
      <c r="Q20" s="38">
        <f>P20*I$29</f>
        <v>0</v>
      </c>
      <c r="R20" s="8">
        <f>IF(P20&gt;40,P20-40,0)</f>
        <v>0</v>
      </c>
    </row>
    <row r="21" spans="1:20" x14ac:dyDescent="0.25">
      <c r="A21" s="24" t="s">
        <v>18</v>
      </c>
      <c r="B21" s="57"/>
      <c r="C21" s="24" t="s">
        <v>18</v>
      </c>
      <c r="D21" s="57"/>
      <c r="E21" s="6" t="s">
        <v>18</v>
      </c>
      <c r="F21" s="59"/>
      <c r="G21" s="6" t="s">
        <v>18</v>
      </c>
      <c r="H21" s="59"/>
      <c r="I21" s="6" t="s">
        <v>18</v>
      </c>
      <c r="J21" s="59"/>
      <c r="K21" s="6" t="s">
        <v>18</v>
      </c>
      <c r="L21" s="59"/>
      <c r="M21" s="6" t="s">
        <v>18</v>
      </c>
      <c r="N21" s="60"/>
      <c r="O21" s="25" t="s">
        <v>18</v>
      </c>
      <c r="P21" s="73">
        <f>SUM(B21:N21)</f>
        <v>0</v>
      </c>
      <c r="Q21" s="38">
        <f>P21*I$30</f>
        <v>0</v>
      </c>
      <c r="R21" s="10"/>
    </row>
    <row r="22" spans="1:20" x14ac:dyDescent="0.25">
      <c r="A22" s="24" t="s">
        <v>19</v>
      </c>
      <c r="B22" s="57"/>
      <c r="C22" s="24" t="s">
        <v>19</v>
      </c>
      <c r="D22" s="57"/>
      <c r="E22" s="6" t="s">
        <v>19</v>
      </c>
      <c r="F22" s="59"/>
      <c r="G22" s="6" t="s">
        <v>19</v>
      </c>
      <c r="H22" s="59"/>
      <c r="I22" s="6" t="s">
        <v>19</v>
      </c>
      <c r="J22" s="59"/>
      <c r="K22" s="6" t="s">
        <v>19</v>
      </c>
      <c r="L22" s="59"/>
      <c r="M22" s="6" t="s">
        <v>19</v>
      </c>
      <c r="N22" s="60"/>
      <c r="O22" s="25" t="s">
        <v>19</v>
      </c>
      <c r="P22" s="73">
        <f>SUM(B22:N22)</f>
        <v>0</v>
      </c>
      <c r="Q22" s="38">
        <f>P22*I$31</f>
        <v>0</v>
      </c>
      <c r="R22" s="10"/>
    </row>
    <row r="23" spans="1:20" x14ac:dyDescent="0.25">
      <c r="A23" s="27"/>
      <c r="B23" s="28"/>
      <c r="C23" s="28"/>
      <c r="D23" s="28"/>
      <c r="E23" s="29"/>
      <c r="F23" s="29"/>
      <c r="G23" s="29"/>
      <c r="H23" s="29"/>
      <c r="I23" s="29"/>
      <c r="J23" s="29"/>
      <c r="K23" s="29"/>
      <c r="L23" s="29"/>
      <c r="M23" s="29"/>
      <c r="N23" s="29"/>
      <c r="O23" s="30" t="s">
        <v>20</v>
      </c>
      <c r="P23" s="31">
        <f>IF(SUM(P20:P22)-40-IF(B19&lt;&gt;"",B20,0)-IF(D19&lt;&gt;"",D20,0)-IF(F19&lt;&gt;"",F20,0)-IF(H19&lt;&gt;"",H20,0)-IF(J19&lt;&gt;"",J20,0)-IF(L19&lt;&gt;"",L20,0)-IF(N19&lt;&gt;"",N20,0)&gt;0,SUM(P20:P22)-40-IF(B19&lt;&gt;"",B20,0)-IF(D19&lt;&gt;"",D20,0)-IF(F19&lt;&gt;"",F20,0)-IF(H19&lt;&gt;"",H20,0)-IF(J19&lt;&gt;"",J20,0)-IF(L19&lt;&gt;"",L20,0)-IF(N19&lt;&gt;"",N20,0),0)</f>
        <v>0</v>
      </c>
      <c r="Q23" s="39">
        <f>IF(ISERR((SUM(Q20:Q22)/SUM(P20:P22)/2)*P23),0,(SUM(Q20:Q22)/SUM(P20:P22)/2)*P23)</f>
        <v>0</v>
      </c>
      <c r="R23" s="8">
        <f>R20*1.5</f>
        <v>0</v>
      </c>
    </row>
    <row r="24" spans="1:20" x14ac:dyDescent="0.25">
      <c r="A24" s="34" t="str">
        <f>IF(M19="","",IF(IF(M19=1,M19+1,IF(MONTH(DATE(YEAR(E2),MONTH(E2),DAY(M19)+1))&lt;&gt;MONTH(E2),1,M19+1))&lt;=7,"",IF(M19=1,M19+1,IF(MONTH(DATE(YEAR(E2),MONTH(E2),DAY(M19)+1))&lt;&gt;MONTH(E2),1,M19+1))))</f>
        <v/>
      </c>
      <c r="B24" s="56"/>
      <c r="C24" s="19" t="str">
        <f>IF(A24="","",IF(A24=1,A24+1,IF(MONTH(DATE(YEAR($E$2),MONTH($E$2),DAY(A24)+1))&lt;&gt;MONTH($E$2),1,A24+1)))</f>
        <v/>
      </c>
      <c r="D24" s="56"/>
      <c r="E24" s="20" t="str">
        <f>IF(C24="","",IF(C24=1,C24+1,IF(MONTH(DATE(YEAR($E$2),MONTH($E$2),DAY(C24)+1))&lt;&gt;MONTH($E$2),1,C24+1)))</f>
        <v/>
      </c>
      <c r="F24" s="58"/>
      <c r="G24" s="20" t="str">
        <f>IF(E24="","",IF(E24=1,E24+1,IF(MONTH(DATE(YEAR($E$2),MONTH($E$2),DAY(E24)+1))&lt;&gt;MONTH($E$2),1,E24+1)))</f>
        <v/>
      </c>
      <c r="H24" s="58"/>
      <c r="I24" s="20" t="str">
        <f>IF(G24="","",IF(G24=1,G24+1,IF(MONTH(DATE(YEAR($E$2),MONTH($E$2),DAY(G24)+1))&lt;&gt;MONTH($E$2),1,G24+1)))</f>
        <v/>
      </c>
      <c r="J24" s="58"/>
      <c r="K24" s="20" t="str">
        <f>IF(I24="","",IF(I24=1,I24+1,IF(MONTH(DATE(YEAR($E$2),MONTH($E$2),DAY(I24)+1))&lt;&gt;MONTH($E$2),1,I24+1)))</f>
        <v/>
      </c>
      <c r="L24" s="58"/>
      <c r="M24" s="20" t="str">
        <f>IF(K24="","",IF(K24=1,K24+1,IF(MONTH(DATE(YEAR($E$2),MONTH($E$2),DAY(K24)+1))&lt;&gt;MONTH($E$2),1,K24+1)))</f>
        <v/>
      </c>
      <c r="N24" s="58"/>
      <c r="O24" s="35" t="s">
        <v>13</v>
      </c>
      <c r="P24" s="36" t="s">
        <v>14</v>
      </c>
      <c r="Q24" s="37" t="s">
        <v>15</v>
      </c>
      <c r="R24" s="8"/>
    </row>
    <row r="25" spans="1:20" x14ac:dyDescent="0.25">
      <c r="A25" s="24" t="s">
        <v>17</v>
      </c>
      <c r="B25" s="57"/>
      <c r="C25" s="24" t="s">
        <v>17</v>
      </c>
      <c r="D25" s="57"/>
      <c r="E25" s="6" t="s">
        <v>17</v>
      </c>
      <c r="F25" s="59"/>
      <c r="G25" s="6" t="s">
        <v>17</v>
      </c>
      <c r="H25" s="59"/>
      <c r="I25" s="6" t="s">
        <v>17</v>
      </c>
      <c r="J25" s="59"/>
      <c r="K25" s="6" t="s">
        <v>17</v>
      </c>
      <c r="L25" s="59"/>
      <c r="M25" s="6" t="s">
        <v>17</v>
      </c>
      <c r="N25" s="60"/>
      <c r="O25" s="25" t="s">
        <v>17</v>
      </c>
      <c r="P25" s="73">
        <f>SUM(B25:N25)</f>
        <v>0</v>
      </c>
      <c r="Q25" s="38">
        <f>P25*I$29</f>
        <v>0</v>
      </c>
      <c r="R25" s="8">
        <f>IF(P25&gt;40,P25-40,0)</f>
        <v>0</v>
      </c>
    </row>
    <row r="26" spans="1:20" x14ac:dyDescent="0.25">
      <c r="A26" s="24" t="s">
        <v>18</v>
      </c>
      <c r="B26" s="57"/>
      <c r="C26" s="24" t="s">
        <v>18</v>
      </c>
      <c r="D26" s="57"/>
      <c r="E26" s="6" t="s">
        <v>18</v>
      </c>
      <c r="F26" s="59"/>
      <c r="G26" s="6" t="s">
        <v>18</v>
      </c>
      <c r="H26" s="59"/>
      <c r="I26" s="6" t="s">
        <v>18</v>
      </c>
      <c r="J26" s="59"/>
      <c r="K26" s="6" t="s">
        <v>18</v>
      </c>
      <c r="L26" s="59"/>
      <c r="M26" s="6" t="s">
        <v>18</v>
      </c>
      <c r="N26" s="60"/>
      <c r="O26" s="25" t="s">
        <v>18</v>
      </c>
      <c r="P26" s="73">
        <f>SUM(B26:N26)</f>
        <v>0</v>
      </c>
      <c r="Q26" s="38">
        <f>P26*I$30</f>
        <v>0</v>
      </c>
      <c r="R26" s="10"/>
    </row>
    <row r="27" spans="1:20" x14ac:dyDescent="0.25">
      <c r="A27" s="41" t="s">
        <v>19</v>
      </c>
      <c r="B27" s="61"/>
      <c r="C27" s="41" t="s">
        <v>19</v>
      </c>
      <c r="D27" s="61"/>
      <c r="E27" s="42" t="s">
        <v>19</v>
      </c>
      <c r="F27" s="62"/>
      <c r="G27" s="42" t="s">
        <v>19</v>
      </c>
      <c r="H27" s="62"/>
      <c r="I27" s="42" t="s">
        <v>19</v>
      </c>
      <c r="J27" s="62"/>
      <c r="K27" s="42" t="s">
        <v>19</v>
      </c>
      <c r="L27" s="62"/>
      <c r="M27" s="42" t="s">
        <v>19</v>
      </c>
      <c r="N27" s="63"/>
      <c r="O27" s="25" t="s">
        <v>19</v>
      </c>
      <c r="P27" s="73">
        <f>SUM(B27:N27)</f>
        <v>0</v>
      </c>
      <c r="Q27" s="38">
        <f>P27*I$31</f>
        <v>0</v>
      </c>
      <c r="R27" s="10"/>
    </row>
    <row r="28" spans="1:20" x14ac:dyDescent="0.25">
      <c r="A28" s="29"/>
      <c r="B28" s="29"/>
      <c r="C28" s="29"/>
      <c r="D28" s="29"/>
      <c r="E28" s="29"/>
      <c r="F28" s="29"/>
      <c r="G28" s="29"/>
      <c r="H28" s="29"/>
      <c r="I28" s="29"/>
      <c r="J28" s="29"/>
      <c r="K28" s="29"/>
      <c r="L28" s="29"/>
      <c r="M28" s="29"/>
      <c r="N28" s="29"/>
      <c r="O28" s="30" t="s">
        <v>20</v>
      </c>
      <c r="P28" s="31">
        <f>IF(SUM(P25:P27)-40-IF(B24&lt;&gt;"",B25,0)-IF(D24&lt;&gt;"",D25,0)-IF(F24&lt;&gt;"",F25,0)-IF(H24&lt;&gt;"",H25,0)-IF(J24&lt;&gt;"",J25,0)-IF(L24&lt;&gt;"",L25,0)-IF(N24&lt;&gt;"",N25,0)&gt;0,SUM(P25:P27)-40-IF(B24&lt;&gt;"",B25,0)-IF(D24&lt;&gt;"",D25,0)-IF(F24&lt;&gt;"",F25,0)-IF(H24&lt;&gt;"",H25,0)-IF(J24&lt;&gt;"",J25,0)-IF(L24&lt;&gt;"",L25,0)-IF(N24&lt;&gt;"",N25,0),0)</f>
        <v>0</v>
      </c>
      <c r="Q28" s="39">
        <f>IF(ISERR((SUM(Q25:Q27)/SUM(P25:P27)/2)*P28),0,(SUM(Q25:Q27)/SUM(P25:P27)/2)*P28)</f>
        <v>0</v>
      </c>
      <c r="R28" s="8">
        <f>R25*1.5</f>
        <v>0</v>
      </c>
    </row>
    <row r="29" spans="1:20" ht="15.75" thickBot="1" x14ac:dyDescent="0.3">
      <c r="A29" s="90" t="s">
        <v>21</v>
      </c>
      <c r="B29" s="90"/>
      <c r="C29" s="90"/>
      <c r="D29" s="90"/>
      <c r="E29" s="90"/>
      <c r="F29" s="90"/>
      <c r="G29" s="90"/>
      <c r="H29" s="90"/>
      <c r="I29" s="85"/>
      <c r="J29" s="85"/>
      <c r="K29" s="13"/>
      <c r="L29" s="13"/>
      <c r="M29" s="13"/>
      <c r="N29" s="43" t="s">
        <v>22</v>
      </c>
      <c r="O29" s="44" t="s">
        <v>17</v>
      </c>
      <c r="P29" s="3">
        <f>SUM(P5,P10,P15,P20,P25)</f>
        <v>0</v>
      </c>
      <c r="Q29" s="2">
        <f>SUM(Q5,Q10,Q15,Q20,Q25)</f>
        <v>0</v>
      </c>
      <c r="R29" s="11">
        <f>R8+R13+R18+R23+R28</f>
        <v>0</v>
      </c>
    </row>
    <row r="30" spans="1:20" x14ac:dyDescent="0.25">
      <c r="A30" s="90" t="s">
        <v>23</v>
      </c>
      <c r="B30" s="90"/>
      <c r="C30" s="90"/>
      <c r="D30" s="90"/>
      <c r="E30" s="90"/>
      <c r="F30" s="90"/>
      <c r="G30" s="90"/>
      <c r="H30" s="90"/>
      <c r="I30" s="85"/>
      <c r="J30" s="85"/>
      <c r="K30" s="13"/>
      <c r="L30" s="45"/>
      <c r="M30" s="13"/>
      <c r="N30" s="13"/>
      <c r="O30" s="44" t="s">
        <v>24</v>
      </c>
      <c r="P30" s="3">
        <f t="shared" ref="P30:Q32" si="0">SUM(P6,P11,P16,P21,P26)</f>
        <v>0</v>
      </c>
      <c r="Q30" s="2">
        <f t="shared" si="0"/>
        <v>0</v>
      </c>
    </row>
    <row r="31" spans="1:20" x14ac:dyDescent="0.25">
      <c r="A31" s="90" t="s">
        <v>25</v>
      </c>
      <c r="B31" s="90"/>
      <c r="C31" s="90"/>
      <c r="D31" s="90"/>
      <c r="E31" s="90"/>
      <c r="F31" s="90"/>
      <c r="G31" s="90"/>
      <c r="H31" s="90"/>
      <c r="I31" s="85">
        <v>0</v>
      </c>
      <c r="J31" s="85"/>
      <c r="K31" s="13"/>
      <c r="L31" s="13"/>
      <c r="M31" s="13"/>
      <c r="N31" s="13"/>
      <c r="O31" s="46" t="s">
        <v>26</v>
      </c>
      <c r="P31" s="3">
        <f t="shared" si="0"/>
        <v>0</v>
      </c>
      <c r="Q31" s="2">
        <f t="shared" si="0"/>
        <v>0</v>
      </c>
      <c r="S31" s="93">
        <f>SUM(Q30:Q32)</f>
        <v>0</v>
      </c>
      <c r="T31" s="16" t="s">
        <v>42</v>
      </c>
    </row>
    <row r="32" spans="1:20" ht="15.75" thickBot="1" x14ac:dyDescent="0.3">
      <c r="A32" s="82"/>
      <c r="B32" s="82"/>
      <c r="C32" s="82"/>
      <c r="D32" s="82"/>
      <c r="E32" s="82"/>
      <c r="F32" s="82"/>
      <c r="G32" s="82"/>
      <c r="H32" s="82"/>
      <c r="I32" s="79"/>
      <c r="J32" s="79"/>
      <c r="O32" s="46" t="s">
        <v>20</v>
      </c>
      <c r="P32" s="3">
        <f t="shared" si="0"/>
        <v>0</v>
      </c>
      <c r="Q32" s="2">
        <f t="shared" si="0"/>
        <v>0</v>
      </c>
      <c r="S32" s="94">
        <f>SUM(P32/2+P30)*I29</f>
        <v>0</v>
      </c>
      <c r="T32" s="16" t="s">
        <v>43</v>
      </c>
    </row>
    <row r="33" spans="1:20" ht="15.75" thickTop="1" x14ac:dyDescent="0.25">
      <c r="A33" s="72"/>
      <c r="B33" s="72"/>
      <c r="C33" s="72"/>
      <c r="D33" s="72"/>
      <c r="E33" s="72"/>
      <c r="F33" s="72"/>
      <c r="G33" s="72"/>
      <c r="H33" s="72"/>
      <c r="I33" s="70"/>
      <c r="J33" s="70"/>
      <c r="O33" s="48" t="s">
        <v>27</v>
      </c>
      <c r="P33" s="3">
        <f>SUM(P29:P32)</f>
        <v>0</v>
      </c>
      <c r="Q33" s="4">
        <f>SUM(Q29:Q32)</f>
        <v>0</v>
      </c>
      <c r="S33" s="93">
        <f>SUM(S31-S32)</f>
        <v>0</v>
      </c>
      <c r="T33" s="16" t="s">
        <v>44</v>
      </c>
    </row>
    <row r="34" spans="1:20" x14ac:dyDescent="0.25">
      <c r="A34" s="72"/>
      <c r="B34" s="72"/>
      <c r="C34" s="72"/>
      <c r="D34" s="72"/>
      <c r="E34" s="72"/>
      <c r="F34" s="72"/>
      <c r="G34" s="72"/>
      <c r="H34" s="72"/>
      <c r="I34" s="70"/>
      <c r="J34" s="70"/>
      <c r="O34" s="48" t="s">
        <v>53</v>
      </c>
      <c r="P34" s="103">
        <f>SUM(P30:P32)-P32/2</f>
        <v>0</v>
      </c>
      <c r="Q34" s="5"/>
    </row>
    <row r="35" spans="1:20" x14ac:dyDescent="0.25">
      <c r="A35" s="72"/>
      <c r="C35" s="49"/>
      <c r="D35" s="49"/>
      <c r="E35" s="49"/>
      <c r="F35" s="49"/>
      <c r="G35" s="49"/>
      <c r="H35" s="49"/>
      <c r="I35" s="50"/>
      <c r="J35" s="50"/>
      <c r="M35" s="51"/>
      <c r="N35" s="51"/>
      <c r="P35" s="70"/>
    </row>
    <row r="36" spans="1:20" x14ac:dyDescent="0.25">
      <c r="B36" s="52" t="s">
        <v>28</v>
      </c>
      <c r="C36" s="72"/>
      <c r="D36" s="72"/>
      <c r="E36" s="72"/>
      <c r="F36" s="72"/>
      <c r="G36" s="72"/>
      <c r="H36" s="72"/>
      <c r="I36" s="70"/>
      <c r="J36" s="70"/>
      <c r="L36" s="53" t="s">
        <v>29</v>
      </c>
      <c r="P36" s="70"/>
    </row>
    <row r="37" spans="1:20" x14ac:dyDescent="0.25">
      <c r="A37" s="72"/>
      <c r="B37" s="72"/>
      <c r="C37" s="72"/>
      <c r="D37" s="72"/>
      <c r="E37" s="72"/>
      <c r="F37" s="72"/>
      <c r="G37" s="72"/>
      <c r="H37" s="72"/>
      <c r="I37" s="70"/>
      <c r="J37" s="70"/>
      <c r="P37" s="70"/>
    </row>
    <row r="38" spans="1:20" x14ac:dyDescent="0.25">
      <c r="A38" s="72"/>
      <c r="C38" s="49"/>
      <c r="D38" s="49"/>
      <c r="E38" s="49"/>
      <c r="F38" s="49"/>
      <c r="G38" s="49"/>
      <c r="H38" s="49"/>
      <c r="I38" s="50"/>
      <c r="J38" s="50"/>
      <c r="M38" s="51"/>
      <c r="N38" s="51"/>
      <c r="P38" s="95" t="s">
        <v>45</v>
      </c>
    </row>
    <row r="39" spans="1:20" x14ac:dyDescent="0.25">
      <c r="B39" s="52" t="s">
        <v>30</v>
      </c>
      <c r="C39" s="72"/>
      <c r="D39" s="72"/>
      <c r="E39" s="72"/>
      <c r="F39" s="72"/>
      <c r="G39" s="72"/>
      <c r="H39" s="72"/>
      <c r="I39" s="70"/>
      <c r="J39" s="70"/>
      <c r="L39" s="53" t="s">
        <v>29</v>
      </c>
      <c r="P39" s="70"/>
    </row>
    <row r="40" spans="1:20" x14ac:dyDescent="0.25">
      <c r="A40" s="72"/>
      <c r="B40" s="72"/>
      <c r="C40" s="72"/>
      <c r="D40" s="72"/>
      <c r="E40" s="72"/>
      <c r="F40" s="72"/>
      <c r="G40" s="72"/>
      <c r="H40" s="72"/>
      <c r="I40" s="70"/>
      <c r="J40" s="70"/>
      <c r="P40" s="70"/>
    </row>
    <row r="41" spans="1:20" x14ac:dyDescent="0.25">
      <c r="B41" s="54" t="s">
        <v>31</v>
      </c>
      <c r="P41" s="70"/>
    </row>
    <row r="42" spans="1:20" x14ac:dyDescent="0.25">
      <c r="B42" s="54" t="s">
        <v>32</v>
      </c>
      <c r="P42" s="70"/>
    </row>
    <row r="43" spans="1:20" x14ac:dyDescent="0.25">
      <c r="B43" s="16" t="s">
        <v>33</v>
      </c>
      <c r="P43" s="70"/>
    </row>
    <row r="44" spans="1:20" x14ac:dyDescent="0.25">
      <c r="B44" s="16" t="s">
        <v>34</v>
      </c>
      <c r="P44" s="70"/>
    </row>
    <row r="45" spans="1:20" x14ac:dyDescent="0.25">
      <c r="B45" s="16" t="s">
        <v>35</v>
      </c>
      <c r="P45" s="70"/>
    </row>
    <row r="46" spans="1:20" x14ac:dyDescent="0.25">
      <c r="B46" s="16" t="s">
        <v>36</v>
      </c>
      <c r="P46" s="70"/>
    </row>
    <row r="47" spans="1:20" x14ac:dyDescent="0.25">
      <c r="B47" s="16" t="s">
        <v>37</v>
      </c>
      <c r="O47" s="71"/>
      <c r="P47" s="71"/>
      <c r="Q47" s="71"/>
    </row>
    <row r="48" spans="1:20" ht="60.75" customHeight="1" x14ac:dyDescent="0.25">
      <c r="B48" s="80" t="s">
        <v>38</v>
      </c>
      <c r="C48" s="80"/>
      <c r="D48" s="80"/>
      <c r="E48" s="80"/>
      <c r="F48" s="80"/>
      <c r="G48" s="80"/>
      <c r="H48" s="80"/>
      <c r="I48" s="80"/>
      <c r="J48" s="80"/>
      <c r="K48" s="80"/>
      <c r="L48" s="80"/>
      <c r="M48" s="80"/>
      <c r="N48" s="80"/>
      <c r="O48" s="80"/>
      <c r="P48" s="80"/>
      <c r="Q48" s="80"/>
      <c r="R48" s="80"/>
    </row>
    <row r="49" spans="2:21" ht="18.600000000000001" customHeight="1" x14ac:dyDescent="0.25">
      <c r="B49" s="81" t="s">
        <v>46</v>
      </c>
      <c r="C49" s="81"/>
      <c r="D49" s="81"/>
      <c r="E49" s="81"/>
      <c r="F49" s="81"/>
      <c r="G49" s="81"/>
      <c r="H49" s="81"/>
      <c r="I49" s="81"/>
      <c r="J49" s="81"/>
      <c r="K49" s="81"/>
      <c r="L49" s="81"/>
      <c r="M49" s="81"/>
      <c r="N49" s="81"/>
      <c r="O49" s="81"/>
      <c r="P49" s="81"/>
      <c r="Q49" s="81"/>
      <c r="R49" s="81"/>
    </row>
    <row r="50" spans="2:21" ht="0.6" hidden="1" customHeight="1" x14ac:dyDescent="0.25">
      <c r="B50" s="71"/>
      <c r="C50" s="71"/>
      <c r="D50" s="71"/>
      <c r="E50" s="71"/>
      <c r="F50" s="71"/>
      <c r="G50" s="71"/>
      <c r="H50" s="71"/>
      <c r="I50" s="71"/>
      <c r="J50" s="71"/>
      <c r="K50" s="71"/>
      <c r="L50" s="71"/>
      <c r="M50" s="71"/>
      <c r="N50" s="71"/>
      <c r="O50" s="71"/>
      <c r="P50" s="71"/>
      <c r="Q50" s="71"/>
    </row>
    <row r="51" spans="2:21" ht="18.600000000000001" hidden="1" customHeight="1" x14ac:dyDescent="0.25">
      <c r="B51" s="71"/>
      <c r="C51" s="71"/>
      <c r="D51" s="71"/>
      <c r="E51" s="71"/>
      <c r="F51" s="71"/>
      <c r="G51" s="71"/>
      <c r="H51" s="71"/>
      <c r="I51" s="71"/>
      <c r="J51" s="71"/>
      <c r="K51" s="71"/>
      <c r="L51" s="71"/>
      <c r="M51" s="71"/>
      <c r="N51" s="71"/>
      <c r="O51" s="71"/>
      <c r="P51" s="71"/>
      <c r="Q51" s="71"/>
    </row>
    <row r="52" spans="2:21" ht="14.45" hidden="1" customHeight="1" x14ac:dyDescent="0.25">
      <c r="B52" s="71"/>
      <c r="C52" s="71"/>
      <c r="D52" s="71"/>
      <c r="E52" s="71"/>
      <c r="F52" s="71"/>
      <c r="G52" s="71"/>
      <c r="H52" s="71"/>
      <c r="I52" s="71"/>
      <c r="J52" s="71"/>
      <c r="K52" s="71"/>
      <c r="L52" s="71"/>
      <c r="M52" s="71"/>
      <c r="N52" s="71"/>
      <c r="O52" s="71"/>
      <c r="P52" s="71"/>
      <c r="Q52" s="71"/>
    </row>
    <row r="53" spans="2:21" ht="14.45" hidden="1" customHeight="1" x14ac:dyDescent="0.25">
      <c r="B53" s="71"/>
      <c r="C53" s="71"/>
      <c r="D53" s="71"/>
      <c r="E53" s="71"/>
      <c r="F53" s="71"/>
      <c r="G53" s="71"/>
      <c r="H53" s="71"/>
      <c r="I53" s="71"/>
      <c r="J53" s="71"/>
      <c r="K53" s="71"/>
      <c r="L53" s="71"/>
      <c r="M53" s="71"/>
      <c r="N53" s="71"/>
      <c r="O53" s="71"/>
      <c r="P53" s="71"/>
      <c r="Q53" s="71"/>
    </row>
    <row r="54" spans="2:21" ht="14.45" hidden="1" customHeight="1" x14ac:dyDescent="0.25">
      <c r="B54" s="71"/>
      <c r="C54" s="71"/>
      <c r="D54" s="71"/>
      <c r="E54" s="71"/>
      <c r="F54" s="71"/>
      <c r="G54" s="71"/>
      <c r="H54" s="71"/>
      <c r="I54" s="71"/>
      <c r="J54" s="71"/>
      <c r="K54" s="71"/>
      <c r="L54" s="71"/>
      <c r="M54" s="71"/>
      <c r="N54" s="71"/>
      <c r="O54" s="71"/>
      <c r="P54" s="71"/>
      <c r="Q54" s="71"/>
    </row>
    <row r="55" spans="2:21" ht="14.45" hidden="1" customHeight="1" x14ac:dyDescent="0.25">
      <c r="B55" s="71"/>
      <c r="C55" s="71"/>
      <c r="D55" s="71"/>
      <c r="E55" s="71"/>
      <c r="F55" s="71"/>
      <c r="G55" s="71"/>
      <c r="H55" s="71"/>
      <c r="I55" s="71"/>
      <c r="J55" s="71"/>
      <c r="K55" s="71"/>
      <c r="L55" s="71"/>
      <c r="M55" s="71"/>
      <c r="N55" s="71"/>
      <c r="P55" s="70"/>
    </row>
    <row r="56" spans="2:21" x14ac:dyDescent="0.25">
      <c r="B56" s="16" t="s">
        <v>47</v>
      </c>
      <c r="P56" s="70"/>
    </row>
    <row r="57" spans="2:21" x14ac:dyDescent="0.25">
      <c r="P57" s="70"/>
    </row>
    <row r="58" spans="2:21" x14ac:dyDescent="0.25">
      <c r="B58" s="54" t="s">
        <v>39</v>
      </c>
      <c r="P58" s="70"/>
    </row>
    <row r="59" spans="2:21" x14ac:dyDescent="0.25">
      <c r="B59" s="16" t="s">
        <v>48</v>
      </c>
      <c r="P59" s="70"/>
    </row>
    <row r="60" spans="2:21" x14ac:dyDescent="0.25">
      <c r="B60" s="96" t="s">
        <v>49</v>
      </c>
      <c r="P60" s="55"/>
      <c r="Q60" s="91"/>
      <c r="R60" s="91"/>
      <c r="S60" s="91"/>
      <c r="T60" s="91"/>
      <c r="U60" s="91"/>
    </row>
    <row r="61" spans="2:21" x14ac:dyDescent="0.25">
      <c r="P61" s="70"/>
    </row>
    <row r="62" spans="2:21" x14ac:dyDescent="0.25">
      <c r="B62" s="54" t="s">
        <v>40</v>
      </c>
      <c r="C62" s="72"/>
      <c r="D62" s="70"/>
      <c r="E62" s="75"/>
      <c r="F62" s="75"/>
      <c r="P62" s="70"/>
    </row>
    <row r="63" spans="2:21" x14ac:dyDescent="0.25">
      <c r="B63" s="92" t="s">
        <v>50</v>
      </c>
      <c r="C63" s="72"/>
      <c r="D63" s="70"/>
      <c r="E63" s="74"/>
      <c r="F63" s="74"/>
      <c r="P63" s="70"/>
    </row>
    <row r="64" spans="2:21" x14ac:dyDescent="0.25">
      <c r="B64" s="92" t="s">
        <v>41</v>
      </c>
      <c r="C64" s="72"/>
      <c r="D64" s="70"/>
      <c r="E64" s="74"/>
      <c r="F64" s="74"/>
      <c r="P64" s="70"/>
    </row>
  </sheetData>
  <sheetProtection sheet="1"/>
  <mergeCells count="23">
    <mergeCell ref="B1:D1"/>
    <mergeCell ref="F1:G1"/>
    <mergeCell ref="C2:D2"/>
    <mergeCell ref="A3:B3"/>
    <mergeCell ref="C3:D3"/>
    <mergeCell ref="E3:F3"/>
    <mergeCell ref="G3:H3"/>
    <mergeCell ref="I3:J3"/>
    <mergeCell ref="K3:L3"/>
    <mergeCell ref="M3:N3"/>
    <mergeCell ref="O3:P3"/>
    <mergeCell ref="A29:H29"/>
    <mergeCell ref="I29:J29"/>
    <mergeCell ref="A30:H30"/>
    <mergeCell ref="I30:J30"/>
    <mergeCell ref="A31:H31"/>
    <mergeCell ref="I31:J31"/>
    <mergeCell ref="A32:H32"/>
    <mergeCell ref="I32:J32"/>
    <mergeCell ref="B48:R48"/>
    <mergeCell ref="B49:R49"/>
    <mergeCell ref="Q60:U60"/>
    <mergeCell ref="E62:F62"/>
  </mergeCells>
  <dataValidations count="2">
    <dataValidation type="list" allowBlank="1" showErrorMessage="1" errorTitle="Valid Values" error="Valid values are:_x000a__x000a_holiday_x000a_sick_x000a_annual" sqref="B4 D4 F4 J4 L4 N4 B9 B14 B19 B24 D9 D14 D19 D24 F9 F14 F19 F24 J9 J14 J19 J24 L9 L14 L19 L24 N9 N14 N19 N24">
      <formula1>$AA$1:$AA$3</formula1>
    </dataValidation>
    <dataValidation type="list" allowBlank="1" showInputMessage="1" showErrorMessage="1" sqref="H24 H14 H9 H4 H19">
      <formula1>$AA$1:$AA$3</formula1>
    </dataValidation>
  </dataValidations>
  <pageMargins left="0.25" right="0.25" top="0.75" bottom="0.75" header="0.3" footer="0.3"/>
  <pageSetup scale="87" orientation="landscape" r:id="rId1"/>
  <headerFooter>
    <oddHeader>&amp;C&amp;"-,Bold"&amp;14Extra Compensation Timesheet for Non-Exempt Employees</oddHeader>
    <oddFooter>&amp;L&amp;D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4"/>
  <sheetViews>
    <sheetView topLeftCell="A13" zoomScale="80" zoomScaleNormal="80" zoomScalePageLayoutView="70" workbookViewId="0">
      <selection activeCell="V43" sqref="V43"/>
    </sheetView>
  </sheetViews>
  <sheetFormatPr defaultColWidth="9.140625" defaultRowHeight="15" x14ac:dyDescent="0.25"/>
  <cols>
    <col min="1" max="1" width="6.5703125" style="16" customWidth="1"/>
    <col min="2" max="2" width="9.140625" style="16"/>
    <col min="3" max="3" width="5.140625" style="16" customWidth="1"/>
    <col min="4" max="4" width="9.140625" style="16"/>
    <col min="5" max="5" width="5.140625" style="16" customWidth="1"/>
    <col min="6" max="6" width="9.140625" style="16"/>
    <col min="7" max="7" width="5.28515625" style="16" customWidth="1"/>
    <col min="8" max="8" width="9.140625" style="16"/>
    <col min="9" max="9" width="5.140625" style="16" customWidth="1"/>
    <col min="10" max="10" width="9.140625" style="16"/>
    <col min="11" max="11" width="5.28515625" style="16" customWidth="1"/>
    <col min="12" max="12" width="9.140625" style="16"/>
    <col min="13" max="13" width="5.28515625" style="16" customWidth="1"/>
    <col min="14" max="14" width="9.140625" style="16"/>
    <col min="15" max="15" width="6.7109375" style="16" customWidth="1"/>
    <col min="16" max="16" width="9.140625" style="65"/>
    <col min="17" max="17" width="11.28515625" style="64" customWidth="1"/>
    <col min="18" max="18" width="12" style="16" bestFit="1" customWidth="1"/>
    <col min="19" max="16384" width="9.140625" style="16"/>
  </cols>
  <sheetData>
    <row r="1" spans="1:27" x14ac:dyDescent="0.25">
      <c r="A1" s="12" t="s">
        <v>0</v>
      </c>
      <c r="B1" s="87"/>
      <c r="C1" s="88"/>
      <c r="D1" s="89"/>
      <c r="E1" s="12" t="s">
        <v>1</v>
      </c>
      <c r="F1" s="83"/>
      <c r="G1" s="84"/>
      <c r="H1" s="12"/>
      <c r="I1" s="12"/>
      <c r="J1" s="12"/>
      <c r="K1" s="12"/>
      <c r="L1" s="12"/>
      <c r="M1" s="12"/>
      <c r="N1" s="12"/>
      <c r="O1" s="13"/>
      <c r="P1" s="14"/>
      <c r="Q1" s="15"/>
      <c r="AA1" s="16" t="s">
        <v>2</v>
      </c>
    </row>
    <row r="2" spans="1:27" x14ac:dyDescent="0.25">
      <c r="A2" s="12" t="s">
        <v>3</v>
      </c>
      <c r="B2" s="12"/>
      <c r="C2" s="86">
        <v>42675</v>
      </c>
      <c r="D2" s="84"/>
      <c r="E2" s="17">
        <f>IF(ISERR(DATE(YEAR(C2),MONTH(C2),1)),"",DATE(YEAR(C2),MONTH(C2),1))</f>
        <v>42675</v>
      </c>
      <c r="F2" s="18"/>
      <c r="G2" s="12"/>
      <c r="H2" s="12"/>
      <c r="I2" s="12"/>
      <c r="J2" s="12"/>
      <c r="K2" s="12"/>
      <c r="L2" s="12"/>
      <c r="M2" s="12"/>
      <c r="N2" s="12"/>
      <c r="O2" s="13"/>
      <c r="P2" s="14"/>
      <c r="Q2" s="15"/>
      <c r="AA2" s="16" t="s">
        <v>4</v>
      </c>
    </row>
    <row r="3" spans="1:27" ht="15.75" thickBot="1" x14ac:dyDescent="0.3">
      <c r="A3" s="78" t="s">
        <v>5</v>
      </c>
      <c r="B3" s="78"/>
      <c r="C3" s="78" t="s">
        <v>6</v>
      </c>
      <c r="D3" s="78"/>
      <c r="E3" s="76" t="s">
        <v>7</v>
      </c>
      <c r="F3" s="76"/>
      <c r="G3" s="76" t="s">
        <v>8</v>
      </c>
      <c r="H3" s="76"/>
      <c r="I3" s="76" t="s">
        <v>9</v>
      </c>
      <c r="J3" s="76"/>
      <c r="K3" s="76" t="s">
        <v>10</v>
      </c>
      <c r="L3" s="76"/>
      <c r="M3" s="76" t="s">
        <v>11</v>
      </c>
      <c r="N3" s="76"/>
      <c r="O3" s="77"/>
      <c r="P3" s="77"/>
      <c r="Q3" s="15"/>
      <c r="AA3" s="16" t="s">
        <v>12</v>
      </c>
    </row>
    <row r="4" spans="1:27" x14ac:dyDescent="0.25">
      <c r="A4" s="19">
        <f>IF(VALUE(C2)&lt;40544,"",IF(WEEKDAY(E2)=7,1,IF(WEEKDAY(E2)+1=7,2,IF(WEEKDAY(E2)+2=7,3,IF(WEEKDAY(E2)+3=7,4,IF(WEEKDAY(E2)+4=7,5,IF(WEEKDAY(E2)+5=7,6,7)))))))</f>
        <v>5</v>
      </c>
      <c r="B4" s="56"/>
      <c r="C4" s="19">
        <f>IF(A4="","",A4+1)</f>
        <v>6</v>
      </c>
      <c r="D4" s="56"/>
      <c r="E4" s="20">
        <f>IF(C4="","",C4+1)</f>
        <v>7</v>
      </c>
      <c r="F4" s="58"/>
      <c r="G4" s="20">
        <f>IF(E4="","",E4+1)</f>
        <v>8</v>
      </c>
      <c r="H4" s="58"/>
      <c r="I4" s="20">
        <f>IF(G4="","",G4+1)</f>
        <v>9</v>
      </c>
      <c r="J4" s="58"/>
      <c r="K4" s="20">
        <f>IF(I4="","",I4+1)</f>
        <v>10</v>
      </c>
      <c r="L4" s="58"/>
      <c r="M4" s="20">
        <f>IF(K4="","",K4+1)</f>
        <v>11</v>
      </c>
      <c r="N4" s="58"/>
      <c r="O4" s="21" t="s">
        <v>13</v>
      </c>
      <c r="P4" s="22" t="s">
        <v>14</v>
      </c>
      <c r="Q4" s="23" t="s">
        <v>15</v>
      </c>
      <c r="R4" s="7" t="s">
        <v>16</v>
      </c>
    </row>
    <row r="5" spans="1:27" x14ac:dyDescent="0.25">
      <c r="A5" s="24" t="s">
        <v>17</v>
      </c>
      <c r="B5" s="57"/>
      <c r="C5" s="24" t="s">
        <v>17</v>
      </c>
      <c r="D5" s="57"/>
      <c r="E5" s="6" t="s">
        <v>17</v>
      </c>
      <c r="F5" s="59"/>
      <c r="G5" s="6" t="s">
        <v>17</v>
      </c>
      <c r="H5" s="59"/>
      <c r="I5" s="6" t="s">
        <v>17</v>
      </c>
      <c r="J5" s="59"/>
      <c r="K5" s="6" t="s">
        <v>17</v>
      </c>
      <c r="L5" s="59"/>
      <c r="M5" s="6" t="s">
        <v>17</v>
      </c>
      <c r="N5" s="60"/>
      <c r="O5" s="25" t="s">
        <v>17</v>
      </c>
      <c r="P5" s="73">
        <f>SUM(B5:N5)</f>
        <v>0</v>
      </c>
      <c r="Q5" s="1">
        <f>P5*I$29</f>
        <v>0</v>
      </c>
      <c r="R5" s="8">
        <f>IF(P5&gt;40,P5-40,0)</f>
        <v>0</v>
      </c>
      <c r="S5" s="26"/>
    </row>
    <row r="6" spans="1:27" x14ac:dyDescent="0.25">
      <c r="A6" s="24" t="s">
        <v>18</v>
      </c>
      <c r="B6" s="57"/>
      <c r="C6" s="24" t="s">
        <v>18</v>
      </c>
      <c r="D6" s="57"/>
      <c r="E6" s="6" t="s">
        <v>18</v>
      </c>
      <c r="F6" s="59"/>
      <c r="G6" s="6" t="s">
        <v>18</v>
      </c>
      <c r="H6" s="59"/>
      <c r="I6" s="6" t="s">
        <v>18</v>
      </c>
      <c r="J6" s="59"/>
      <c r="K6" s="6" t="s">
        <v>18</v>
      </c>
      <c r="L6" s="59"/>
      <c r="M6" s="6" t="s">
        <v>18</v>
      </c>
      <c r="N6" s="60"/>
      <c r="O6" s="25" t="s">
        <v>18</v>
      </c>
      <c r="P6" s="73">
        <f>SUM(B6:N6)</f>
        <v>0</v>
      </c>
      <c r="Q6" s="1">
        <f>P6*I$30</f>
        <v>0</v>
      </c>
      <c r="R6" s="9"/>
    </row>
    <row r="7" spans="1:27" x14ac:dyDescent="0.25">
      <c r="A7" s="24" t="s">
        <v>19</v>
      </c>
      <c r="B7" s="57"/>
      <c r="C7" s="24" t="s">
        <v>19</v>
      </c>
      <c r="D7" s="57"/>
      <c r="E7" s="6" t="s">
        <v>19</v>
      </c>
      <c r="F7" s="59"/>
      <c r="G7" s="6" t="s">
        <v>19</v>
      </c>
      <c r="H7" s="59"/>
      <c r="I7" s="6" t="s">
        <v>19</v>
      </c>
      <c r="J7" s="59"/>
      <c r="K7" s="6" t="s">
        <v>19</v>
      </c>
      <c r="L7" s="59"/>
      <c r="M7" s="6" t="s">
        <v>19</v>
      </c>
      <c r="N7" s="60"/>
      <c r="O7" s="25" t="s">
        <v>19</v>
      </c>
      <c r="P7" s="73">
        <f>SUM(B7:N7)</f>
        <v>0</v>
      </c>
      <c r="Q7" s="1">
        <f>P7*I$31</f>
        <v>0</v>
      </c>
      <c r="R7" s="10"/>
    </row>
    <row r="8" spans="1:27" x14ac:dyDescent="0.25">
      <c r="A8" s="27"/>
      <c r="B8" s="28"/>
      <c r="C8" s="28"/>
      <c r="D8" s="28"/>
      <c r="E8" s="29"/>
      <c r="F8" s="29"/>
      <c r="G8" s="29"/>
      <c r="H8" s="29"/>
      <c r="I8" s="29"/>
      <c r="J8" s="29"/>
      <c r="K8" s="29"/>
      <c r="L8" s="29"/>
      <c r="M8" s="29"/>
      <c r="N8" s="29"/>
      <c r="O8" s="30" t="s">
        <v>20</v>
      </c>
      <c r="P8" s="31">
        <f>IF(SUM(P5:P7)-40-IF(B4&lt;&gt;"",B5,0)-IF(D4&lt;&gt;"",D5,0)-IF(F4&lt;&gt;"",F5,0)-IF(H4&lt;&gt;"",H5,0)-IF(J4&lt;&gt;"",J5,0)-IF(L4&lt;&gt;"",L5,0)-IF(N4&lt;&gt;"",N5,0)&gt;0,SUM(P5:P7)-40-IF(B4&lt;&gt;"",B5,0)-IF(D4&lt;&gt;"",D5,0)-IF(F4&lt;&gt;"",F5,0)-IF(H4&lt;&gt;"",H5,0)-IF(J4&lt;&gt;"",J5,0)-IF(L4&lt;&gt;"",L5,0)-IF(N4&lt;&gt;"",N5,0),0)</f>
        <v>0</v>
      </c>
      <c r="Q8" s="32">
        <f>IF(ISERR((SUM(Q5:Q7)/SUM(P5:P7)/2)*P8),0,(SUM(Q5:Q7)/SUM(P5:P7)/2)*P8)</f>
        <v>0</v>
      </c>
      <c r="R8" s="8">
        <f>R5*1.5</f>
        <v>0</v>
      </c>
      <c r="S8" s="33"/>
    </row>
    <row r="9" spans="1:27" x14ac:dyDescent="0.25">
      <c r="A9" s="34">
        <f>IF(M4="","",M4+1)</f>
        <v>12</v>
      </c>
      <c r="B9" s="56"/>
      <c r="C9" s="19">
        <f>IF(A9="","",A9+1)</f>
        <v>13</v>
      </c>
      <c r="D9" s="56"/>
      <c r="E9" s="20">
        <f>IF(C9="","",C9+1)</f>
        <v>14</v>
      </c>
      <c r="F9" s="58"/>
      <c r="G9" s="20">
        <f>IF(E9="","",E9+1)</f>
        <v>15</v>
      </c>
      <c r="H9" s="58"/>
      <c r="I9" s="20">
        <f>IF(G9="","",G9+1)</f>
        <v>16</v>
      </c>
      <c r="J9" s="58"/>
      <c r="K9" s="20">
        <f>IF(I9="","",I9+1)</f>
        <v>17</v>
      </c>
      <c r="L9" s="58"/>
      <c r="M9" s="20">
        <f>IF(K9="","",K9+1)</f>
        <v>18</v>
      </c>
      <c r="N9" s="58"/>
      <c r="O9" s="35" t="s">
        <v>13</v>
      </c>
      <c r="P9" s="36" t="s">
        <v>14</v>
      </c>
      <c r="Q9" s="37" t="s">
        <v>15</v>
      </c>
      <c r="R9" s="8"/>
    </row>
    <row r="10" spans="1:27" x14ac:dyDescent="0.25">
      <c r="A10" s="24" t="s">
        <v>17</v>
      </c>
      <c r="B10" s="57"/>
      <c r="C10" s="24" t="s">
        <v>17</v>
      </c>
      <c r="D10" s="57"/>
      <c r="E10" s="6" t="s">
        <v>17</v>
      </c>
      <c r="F10" s="59"/>
      <c r="G10" s="6" t="s">
        <v>17</v>
      </c>
      <c r="H10" s="59"/>
      <c r="I10" s="6" t="s">
        <v>17</v>
      </c>
      <c r="J10" s="59"/>
      <c r="K10" s="6" t="s">
        <v>17</v>
      </c>
      <c r="L10" s="59"/>
      <c r="M10" s="6" t="s">
        <v>17</v>
      </c>
      <c r="N10" s="60"/>
      <c r="O10" s="25" t="s">
        <v>17</v>
      </c>
      <c r="P10" s="73">
        <f>SUM(B10:N10)</f>
        <v>0</v>
      </c>
      <c r="Q10" s="38">
        <f>P10*I$29</f>
        <v>0</v>
      </c>
      <c r="R10" s="8">
        <f>IF(P10&gt;40,P10-40,0)</f>
        <v>0</v>
      </c>
    </row>
    <row r="11" spans="1:27" x14ac:dyDescent="0.25">
      <c r="A11" s="24" t="s">
        <v>18</v>
      </c>
      <c r="B11" s="57"/>
      <c r="C11" s="24" t="s">
        <v>18</v>
      </c>
      <c r="D11" s="57"/>
      <c r="E11" s="6" t="s">
        <v>18</v>
      </c>
      <c r="F11" s="59"/>
      <c r="G11" s="6" t="s">
        <v>18</v>
      </c>
      <c r="H11" s="59"/>
      <c r="I11" s="6" t="s">
        <v>24</v>
      </c>
      <c r="J11" s="59"/>
      <c r="K11" s="6" t="s">
        <v>18</v>
      </c>
      <c r="L11" s="59"/>
      <c r="M11" s="6" t="s">
        <v>18</v>
      </c>
      <c r="N11" s="60"/>
      <c r="O11" s="25" t="s">
        <v>18</v>
      </c>
      <c r="P11" s="73">
        <f>SUM(B11:N11)</f>
        <v>0</v>
      </c>
      <c r="Q11" s="38">
        <f>P11*I$30</f>
        <v>0</v>
      </c>
      <c r="R11" s="10"/>
    </row>
    <row r="12" spans="1:27" x14ac:dyDescent="0.25">
      <c r="A12" s="24" t="s">
        <v>19</v>
      </c>
      <c r="B12" s="57"/>
      <c r="C12" s="24" t="s">
        <v>19</v>
      </c>
      <c r="D12" s="57"/>
      <c r="E12" s="6" t="s">
        <v>19</v>
      </c>
      <c r="F12" s="59"/>
      <c r="G12" s="6" t="s">
        <v>19</v>
      </c>
      <c r="H12" s="59"/>
      <c r="I12" s="6" t="s">
        <v>19</v>
      </c>
      <c r="J12" s="59"/>
      <c r="K12" s="6" t="s">
        <v>19</v>
      </c>
      <c r="L12" s="59"/>
      <c r="M12" s="6" t="s">
        <v>19</v>
      </c>
      <c r="N12" s="60"/>
      <c r="O12" s="25" t="s">
        <v>19</v>
      </c>
      <c r="P12" s="73">
        <f>SUM(B12:N12)</f>
        <v>0</v>
      </c>
      <c r="Q12" s="38">
        <f>P12*I$31</f>
        <v>0</v>
      </c>
      <c r="R12" s="10"/>
    </row>
    <row r="13" spans="1:27" x14ac:dyDescent="0.25">
      <c r="A13" s="27"/>
      <c r="B13" s="28"/>
      <c r="C13" s="28"/>
      <c r="D13" s="28"/>
      <c r="E13" s="29"/>
      <c r="F13" s="29"/>
      <c r="G13" s="29"/>
      <c r="H13" s="29"/>
      <c r="I13" s="29"/>
      <c r="J13" s="29"/>
      <c r="K13" s="29"/>
      <c r="L13" s="29"/>
      <c r="M13" s="29"/>
      <c r="N13" s="29"/>
      <c r="O13" s="30" t="s">
        <v>20</v>
      </c>
      <c r="P13" s="31">
        <f>IF(SUM(P10:P12)-40-IF(B9&lt;&gt;"",B10,0)-IF(D9&lt;&gt;"",D10,0)-IF(F9&lt;&gt;"",F10,0)-IF(H9&lt;&gt;"",H10,0)-IF(J9&lt;&gt;"",J10,0)-IF(L9&lt;&gt;"",L10,0)-IF(N9&lt;&gt;"",N10,0)&gt;0,SUM(P10:P12)-40-IF(B9&lt;&gt;"",B10,0)-IF(D9&lt;&gt;"",D10,0)-IF(F9&lt;&gt;"",F10,0)-IF(H9&lt;&gt;"",H10,0)-IF(J9&lt;&gt;"",J10,0)-IF(L9&lt;&gt;"",L10,0)-IF(N9&lt;&gt;"",N10,0),0)</f>
        <v>0</v>
      </c>
      <c r="Q13" s="39">
        <f>IF(ISERR((SUM(Q10:Q12)/SUM(P10:P12)/2)*P13),0,(SUM(Q10:Q12)/SUM(P10:P12)/2)*P13)</f>
        <v>0</v>
      </c>
      <c r="R13" s="8">
        <f>R10*1.5</f>
        <v>0</v>
      </c>
      <c r="S13" s="64"/>
    </row>
    <row r="14" spans="1:27" x14ac:dyDescent="0.25">
      <c r="A14" s="34">
        <f>IF(M9="","",M9+1)</f>
        <v>19</v>
      </c>
      <c r="B14" s="56"/>
      <c r="C14" s="19">
        <f>IF(A14="","",A14+1)</f>
        <v>20</v>
      </c>
      <c r="D14" s="56"/>
      <c r="E14" s="20">
        <f>IF(C14="","",C14+1)</f>
        <v>21</v>
      </c>
      <c r="F14" s="58"/>
      <c r="G14" s="20">
        <f>IF(E14="","",E14+1)</f>
        <v>22</v>
      </c>
      <c r="H14" s="58"/>
      <c r="I14" s="20">
        <f>IF(G14="","",G14+1)</f>
        <v>23</v>
      </c>
      <c r="J14" s="58"/>
      <c r="K14" s="20">
        <f>IF(I14="","",I14+1)</f>
        <v>24</v>
      </c>
      <c r="L14" s="58"/>
      <c r="M14" s="20">
        <f>IF(K14="","",K14+1)</f>
        <v>25</v>
      </c>
      <c r="N14" s="58"/>
      <c r="O14" s="35" t="s">
        <v>13</v>
      </c>
      <c r="P14" s="36" t="s">
        <v>14</v>
      </c>
      <c r="Q14" s="37" t="s">
        <v>15</v>
      </c>
      <c r="R14" s="8"/>
    </row>
    <row r="15" spans="1:27" x14ac:dyDescent="0.25">
      <c r="A15" s="24" t="s">
        <v>17</v>
      </c>
      <c r="B15" s="57"/>
      <c r="C15" s="24" t="s">
        <v>17</v>
      </c>
      <c r="D15" s="57"/>
      <c r="E15" s="6" t="s">
        <v>17</v>
      </c>
      <c r="F15" s="59"/>
      <c r="G15" s="6" t="s">
        <v>17</v>
      </c>
      <c r="H15" s="59"/>
      <c r="I15" s="6" t="s">
        <v>17</v>
      </c>
      <c r="J15" s="59"/>
      <c r="K15" s="6" t="s">
        <v>17</v>
      </c>
      <c r="L15" s="59"/>
      <c r="M15" s="6" t="s">
        <v>17</v>
      </c>
      <c r="N15" s="60"/>
      <c r="O15" s="25" t="s">
        <v>17</v>
      </c>
      <c r="P15" s="73">
        <f>SUM(B15:N15)</f>
        <v>0</v>
      </c>
      <c r="Q15" s="38">
        <f>P15*I$29</f>
        <v>0</v>
      </c>
      <c r="R15" s="8">
        <f>IF(P15&gt;40,P15-40,0)</f>
        <v>0</v>
      </c>
    </row>
    <row r="16" spans="1:27" x14ac:dyDescent="0.25">
      <c r="A16" s="24" t="s">
        <v>18</v>
      </c>
      <c r="B16" s="57"/>
      <c r="C16" s="24" t="s">
        <v>18</v>
      </c>
      <c r="D16" s="57"/>
      <c r="E16" s="6" t="s">
        <v>18</v>
      </c>
      <c r="F16" s="59"/>
      <c r="G16" s="6" t="s">
        <v>18</v>
      </c>
      <c r="H16" s="59"/>
      <c r="I16" s="6" t="s">
        <v>18</v>
      </c>
      <c r="J16" s="59"/>
      <c r="K16" s="6" t="s">
        <v>18</v>
      </c>
      <c r="L16" s="59"/>
      <c r="M16" s="6" t="s">
        <v>18</v>
      </c>
      <c r="N16" s="60"/>
      <c r="O16" s="25" t="s">
        <v>18</v>
      </c>
      <c r="P16" s="73">
        <f>SUM(B16:N16)</f>
        <v>0</v>
      </c>
      <c r="Q16" s="38">
        <f>P16*I$30</f>
        <v>0</v>
      </c>
      <c r="R16" s="10"/>
    </row>
    <row r="17" spans="1:20" x14ac:dyDescent="0.25">
      <c r="A17" s="24" t="s">
        <v>19</v>
      </c>
      <c r="B17" s="57"/>
      <c r="C17" s="24" t="s">
        <v>19</v>
      </c>
      <c r="D17" s="57"/>
      <c r="E17" s="6" t="s">
        <v>19</v>
      </c>
      <c r="F17" s="59"/>
      <c r="G17" s="6" t="s">
        <v>19</v>
      </c>
      <c r="H17" s="59"/>
      <c r="I17" s="6" t="s">
        <v>19</v>
      </c>
      <c r="J17" s="59"/>
      <c r="K17" s="6" t="s">
        <v>19</v>
      </c>
      <c r="L17" s="59"/>
      <c r="M17" s="6" t="s">
        <v>19</v>
      </c>
      <c r="N17" s="60"/>
      <c r="O17" s="25" t="s">
        <v>19</v>
      </c>
      <c r="P17" s="73">
        <f>SUM(B17:N17)</f>
        <v>0</v>
      </c>
      <c r="Q17" s="38">
        <f>P17*I$31</f>
        <v>0</v>
      </c>
      <c r="R17" s="10"/>
    </row>
    <row r="18" spans="1:20" x14ac:dyDescent="0.25">
      <c r="A18" s="27"/>
      <c r="B18" s="28"/>
      <c r="C18" s="28"/>
      <c r="D18" s="28"/>
      <c r="E18" s="29"/>
      <c r="F18" s="29"/>
      <c r="G18" s="29"/>
      <c r="H18" s="29"/>
      <c r="I18" s="29"/>
      <c r="J18" s="29"/>
      <c r="K18" s="29"/>
      <c r="L18" s="29"/>
      <c r="M18" s="29"/>
      <c r="N18" s="29"/>
      <c r="O18" s="30" t="s">
        <v>20</v>
      </c>
      <c r="P18" s="31">
        <f>IF(SUM(P15:P17)-40-IF(B14&lt;&gt;"",B15,0)-IF(D14&lt;&gt;"",D15,0)-IF(F14&lt;&gt;"",F15,0)-IF(H14&lt;&gt;"",H15,0)-IF(J14&lt;&gt;"",J15,0)-IF(L14&lt;&gt;"",L15,0)-IF(N14&lt;&gt;"",N15,0)&gt;0,SUM(P15:P17)-40-IF(B14&lt;&gt;"",B15,0)-IF(D14&lt;&gt;"",D15,0)-IF(F14&lt;&gt;"",F15,0)-IF(H14&lt;&gt;"",H15,0)-IF(J14&lt;&gt;"",J15,0)-IF(L14&lt;&gt;"",L15,0)-IF(N14&lt;&gt;"",N15,0),0)</f>
        <v>0</v>
      </c>
      <c r="Q18" s="39">
        <f>IF(ISERR((SUM(Q15:Q17)/SUM(P15:P17)/2)*P18),0,(SUM(Q15:Q17)/SUM(P15:P17)/2)*P18)</f>
        <v>0</v>
      </c>
      <c r="R18" s="8">
        <f>R15*1.5</f>
        <v>0</v>
      </c>
    </row>
    <row r="19" spans="1:20" x14ac:dyDescent="0.25">
      <c r="A19" s="34">
        <f>IF(M14="","",M14+1)</f>
        <v>26</v>
      </c>
      <c r="B19" s="56"/>
      <c r="C19" s="19">
        <f>IF(A19="","",IF(A19=1,A19+1,IF(MONTH(DATE(YEAR($E$2),MONTH($E$2),DAY(A19)+1))&lt;&gt;MONTH($E$2),1,A19+1)))</f>
        <v>27</v>
      </c>
      <c r="D19" s="56"/>
      <c r="E19" s="20">
        <f>IF(C19="","",IF(C19=1,C19+1,IF(MONTH(DATE(YEAR($E$2),MONTH($E$2),DAY(C19)+1))&lt;&gt;MONTH($E$2),1,C19+1)))</f>
        <v>28</v>
      </c>
      <c r="F19" s="58"/>
      <c r="G19" s="20">
        <f>IF(E19="","",IF(E19=1,E19+1,IF(MONTH(DATE(YEAR($E$2),MONTH($E$2),DAY(E19)+1))&lt;&gt;MONTH($E$2),1,E19+1)))</f>
        <v>29</v>
      </c>
      <c r="H19" s="58"/>
      <c r="I19" s="20">
        <f>IF(G19="","",IF(G19=1,G19+1,IF(MONTH(DATE(YEAR($E$2),MONTH($E$2),DAY(G19)+1))&lt;&gt;MONTH($E$2),1,G19+1)))</f>
        <v>30</v>
      </c>
      <c r="J19" s="58"/>
      <c r="K19" s="20">
        <f>IF(I19="","",IF(I19=1,I19+1,IF(MONTH(DATE(YEAR($E$2),MONTH($E$2),DAY(I19)+1))&lt;&gt;MONTH($E$2),1,I19+1)))</f>
        <v>1</v>
      </c>
      <c r="L19" s="58"/>
      <c r="M19" s="20">
        <f>IF(K19="","",IF(K19=1,K19+1,IF(MONTH(DATE(YEAR($E$2),MONTH($E$2),DAY(K19)+1))&lt;&gt;MONTH($E$2),1,K19+1)))</f>
        <v>2</v>
      </c>
      <c r="N19" s="58"/>
      <c r="O19" s="35" t="s">
        <v>13</v>
      </c>
      <c r="P19" s="36" t="s">
        <v>14</v>
      </c>
      <c r="Q19" s="37" t="s">
        <v>15</v>
      </c>
      <c r="R19" s="8"/>
    </row>
    <row r="20" spans="1:20" x14ac:dyDescent="0.25">
      <c r="A20" s="24" t="s">
        <v>17</v>
      </c>
      <c r="B20" s="57"/>
      <c r="C20" s="24" t="s">
        <v>17</v>
      </c>
      <c r="D20" s="57"/>
      <c r="E20" s="6" t="s">
        <v>17</v>
      </c>
      <c r="F20" s="59"/>
      <c r="G20" s="6" t="s">
        <v>17</v>
      </c>
      <c r="H20" s="59"/>
      <c r="I20" s="6" t="s">
        <v>17</v>
      </c>
      <c r="J20" s="59"/>
      <c r="K20" s="6" t="s">
        <v>17</v>
      </c>
      <c r="L20" s="59"/>
      <c r="M20" s="6" t="s">
        <v>17</v>
      </c>
      <c r="N20" s="60"/>
      <c r="O20" s="25" t="s">
        <v>17</v>
      </c>
      <c r="P20" s="73">
        <f>SUM(B20:N20)</f>
        <v>0</v>
      </c>
      <c r="Q20" s="38">
        <f>P20*I$29</f>
        <v>0</v>
      </c>
      <c r="R20" s="8">
        <f>IF(P20&gt;40,P20-40,0)</f>
        <v>0</v>
      </c>
    </row>
    <row r="21" spans="1:20" x14ac:dyDescent="0.25">
      <c r="A21" s="24" t="s">
        <v>18</v>
      </c>
      <c r="B21" s="57"/>
      <c r="C21" s="24" t="s">
        <v>18</v>
      </c>
      <c r="D21" s="57"/>
      <c r="E21" s="6" t="s">
        <v>18</v>
      </c>
      <c r="F21" s="59"/>
      <c r="G21" s="6" t="s">
        <v>18</v>
      </c>
      <c r="H21" s="59"/>
      <c r="I21" s="6" t="s">
        <v>18</v>
      </c>
      <c r="J21" s="59"/>
      <c r="K21" s="6" t="s">
        <v>18</v>
      </c>
      <c r="L21" s="59"/>
      <c r="M21" s="6" t="s">
        <v>18</v>
      </c>
      <c r="N21" s="60"/>
      <c r="O21" s="25" t="s">
        <v>18</v>
      </c>
      <c r="P21" s="73">
        <f>SUM(B21:N21)</f>
        <v>0</v>
      </c>
      <c r="Q21" s="38">
        <f>P21*I$30</f>
        <v>0</v>
      </c>
      <c r="R21" s="10"/>
    </row>
    <row r="22" spans="1:20" x14ac:dyDescent="0.25">
      <c r="A22" s="24" t="s">
        <v>19</v>
      </c>
      <c r="B22" s="57"/>
      <c r="C22" s="24" t="s">
        <v>19</v>
      </c>
      <c r="D22" s="57"/>
      <c r="E22" s="6" t="s">
        <v>19</v>
      </c>
      <c r="F22" s="59"/>
      <c r="G22" s="6" t="s">
        <v>19</v>
      </c>
      <c r="H22" s="59"/>
      <c r="I22" s="6" t="s">
        <v>19</v>
      </c>
      <c r="J22" s="59"/>
      <c r="K22" s="6" t="s">
        <v>19</v>
      </c>
      <c r="L22" s="59"/>
      <c r="M22" s="6" t="s">
        <v>19</v>
      </c>
      <c r="N22" s="60"/>
      <c r="O22" s="25" t="s">
        <v>19</v>
      </c>
      <c r="P22" s="73">
        <f>SUM(B22:N22)</f>
        <v>0</v>
      </c>
      <c r="Q22" s="38">
        <f>P22*I$31</f>
        <v>0</v>
      </c>
      <c r="R22" s="10"/>
    </row>
    <row r="23" spans="1:20" x14ac:dyDescent="0.25">
      <c r="A23" s="27"/>
      <c r="B23" s="28"/>
      <c r="C23" s="28"/>
      <c r="D23" s="28"/>
      <c r="E23" s="29"/>
      <c r="F23" s="29"/>
      <c r="G23" s="29"/>
      <c r="H23" s="29"/>
      <c r="I23" s="29"/>
      <c r="J23" s="29"/>
      <c r="K23" s="29"/>
      <c r="L23" s="29"/>
      <c r="M23" s="29"/>
      <c r="N23" s="29"/>
      <c r="O23" s="30" t="s">
        <v>20</v>
      </c>
      <c r="P23" s="31">
        <f>IF(SUM(P20:P22)-40-IF(B19&lt;&gt;"",B20,0)-IF(D19&lt;&gt;"",D20,0)-IF(F19&lt;&gt;"",F20,0)-IF(H19&lt;&gt;"",H20,0)-IF(J19&lt;&gt;"",J20,0)-IF(L19&lt;&gt;"",L20,0)-IF(N19&lt;&gt;"",N20,0)&gt;0,SUM(P20:P22)-40-IF(B19&lt;&gt;"",B20,0)-IF(D19&lt;&gt;"",D20,0)-IF(F19&lt;&gt;"",F20,0)-IF(H19&lt;&gt;"",H20,0)-IF(J19&lt;&gt;"",J20,0)-IF(L19&lt;&gt;"",L20,0)-IF(N19&lt;&gt;"",N20,0),0)</f>
        <v>0</v>
      </c>
      <c r="Q23" s="39">
        <f>IF(ISERR((SUM(Q20:Q22)/SUM(P20:P22)/2)*P23),0,(SUM(Q20:Q22)/SUM(P20:P22)/2)*P23)</f>
        <v>0</v>
      </c>
      <c r="R23" s="8">
        <f>R20*1.5</f>
        <v>0</v>
      </c>
    </row>
    <row r="24" spans="1:20" x14ac:dyDescent="0.25">
      <c r="A24" s="34" t="str">
        <f>IF(M19="","",IF(IF(M19=1,M19+1,IF(MONTH(DATE(YEAR(E2),MONTH(E2),DAY(M19)+1))&lt;&gt;MONTH(E2),1,M19+1))&lt;=7,"",IF(M19=1,M19+1,IF(MONTH(DATE(YEAR(E2),MONTH(E2),DAY(M19)+1))&lt;&gt;MONTH(E2),1,M19+1))))</f>
        <v/>
      </c>
      <c r="B24" s="56"/>
      <c r="C24" s="19" t="str">
        <f>IF(A24="","",IF(A24=1,A24+1,IF(MONTH(DATE(YEAR($E$2),MONTH($E$2),DAY(A24)+1))&lt;&gt;MONTH($E$2),1,A24+1)))</f>
        <v/>
      </c>
      <c r="D24" s="56"/>
      <c r="E24" s="20" t="str">
        <f>IF(C24="","",IF(C24=1,C24+1,IF(MONTH(DATE(YEAR($E$2),MONTH($E$2),DAY(C24)+1))&lt;&gt;MONTH($E$2),1,C24+1)))</f>
        <v/>
      </c>
      <c r="F24" s="58"/>
      <c r="G24" s="20" t="str">
        <f>IF(E24="","",IF(E24=1,E24+1,IF(MONTH(DATE(YEAR($E$2),MONTH($E$2),DAY(E24)+1))&lt;&gt;MONTH($E$2),1,E24+1)))</f>
        <v/>
      </c>
      <c r="H24" s="58"/>
      <c r="I24" s="20" t="str">
        <f>IF(G24="","",IF(G24=1,G24+1,IF(MONTH(DATE(YEAR($E$2),MONTH($E$2),DAY(G24)+1))&lt;&gt;MONTH($E$2),1,G24+1)))</f>
        <v/>
      </c>
      <c r="J24" s="58"/>
      <c r="K24" s="20" t="str">
        <f>IF(I24="","",IF(I24=1,I24+1,IF(MONTH(DATE(YEAR($E$2),MONTH($E$2),DAY(I24)+1))&lt;&gt;MONTH($E$2),1,I24+1)))</f>
        <v/>
      </c>
      <c r="L24" s="58"/>
      <c r="M24" s="20" t="str">
        <f>IF(K24="","",IF(K24=1,K24+1,IF(MONTH(DATE(YEAR($E$2),MONTH($E$2),DAY(K24)+1))&lt;&gt;MONTH($E$2),1,K24+1)))</f>
        <v/>
      </c>
      <c r="N24" s="58"/>
      <c r="O24" s="35" t="s">
        <v>13</v>
      </c>
      <c r="P24" s="36" t="s">
        <v>14</v>
      </c>
      <c r="Q24" s="37" t="s">
        <v>15</v>
      </c>
      <c r="R24" s="8"/>
    </row>
    <row r="25" spans="1:20" x14ac:dyDescent="0.25">
      <c r="A25" s="24" t="s">
        <v>17</v>
      </c>
      <c r="B25" s="57"/>
      <c r="C25" s="24" t="s">
        <v>17</v>
      </c>
      <c r="D25" s="57"/>
      <c r="E25" s="6" t="s">
        <v>17</v>
      </c>
      <c r="F25" s="59"/>
      <c r="G25" s="6" t="s">
        <v>17</v>
      </c>
      <c r="H25" s="59"/>
      <c r="I25" s="6" t="s">
        <v>17</v>
      </c>
      <c r="J25" s="59"/>
      <c r="K25" s="6" t="s">
        <v>17</v>
      </c>
      <c r="L25" s="59"/>
      <c r="M25" s="6" t="s">
        <v>17</v>
      </c>
      <c r="N25" s="60"/>
      <c r="O25" s="25" t="s">
        <v>17</v>
      </c>
      <c r="P25" s="73">
        <f>SUM(B25:N25)</f>
        <v>0</v>
      </c>
      <c r="Q25" s="38">
        <f>P25*I$29</f>
        <v>0</v>
      </c>
      <c r="R25" s="8">
        <f>IF(P25&gt;40,P25-40,0)</f>
        <v>0</v>
      </c>
    </row>
    <row r="26" spans="1:20" x14ac:dyDescent="0.25">
      <c r="A26" s="24" t="s">
        <v>18</v>
      </c>
      <c r="B26" s="57"/>
      <c r="C26" s="24" t="s">
        <v>18</v>
      </c>
      <c r="D26" s="57"/>
      <c r="E26" s="6" t="s">
        <v>18</v>
      </c>
      <c r="F26" s="59"/>
      <c r="G26" s="6" t="s">
        <v>18</v>
      </c>
      <c r="H26" s="59"/>
      <c r="I26" s="6" t="s">
        <v>18</v>
      </c>
      <c r="J26" s="59"/>
      <c r="K26" s="6" t="s">
        <v>18</v>
      </c>
      <c r="L26" s="59"/>
      <c r="M26" s="6" t="s">
        <v>18</v>
      </c>
      <c r="N26" s="60"/>
      <c r="O26" s="25" t="s">
        <v>18</v>
      </c>
      <c r="P26" s="73">
        <f>SUM(B26:N26)</f>
        <v>0</v>
      </c>
      <c r="Q26" s="38">
        <f>P26*I$30</f>
        <v>0</v>
      </c>
      <c r="R26" s="10"/>
    </row>
    <row r="27" spans="1:20" x14ac:dyDescent="0.25">
      <c r="A27" s="41" t="s">
        <v>19</v>
      </c>
      <c r="B27" s="61"/>
      <c r="C27" s="41" t="s">
        <v>19</v>
      </c>
      <c r="D27" s="61"/>
      <c r="E27" s="42" t="s">
        <v>19</v>
      </c>
      <c r="F27" s="62"/>
      <c r="G27" s="42" t="s">
        <v>19</v>
      </c>
      <c r="H27" s="62"/>
      <c r="I27" s="42" t="s">
        <v>19</v>
      </c>
      <c r="J27" s="62"/>
      <c r="K27" s="42" t="s">
        <v>19</v>
      </c>
      <c r="L27" s="62"/>
      <c r="M27" s="42" t="s">
        <v>19</v>
      </c>
      <c r="N27" s="63"/>
      <c r="O27" s="25" t="s">
        <v>19</v>
      </c>
      <c r="P27" s="73">
        <f>SUM(B27:N27)</f>
        <v>0</v>
      </c>
      <c r="Q27" s="38">
        <f>P27*I$31</f>
        <v>0</v>
      </c>
      <c r="R27" s="10"/>
    </row>
    <row r="28" spans="1:20" x14ac:dyDescent="0.25">
      <c r="A28" s="29"/>
      <c r="B28" s="29"/>
      <c r="C28" s="29"/>
      <c r="D28" s="29"/>
      <c r="E28" s="29"/>
      <c r="F28" s="29"/>
      <c r="G28" s="29"/>
      <c r="H28" s="29"/>
      <c r="I28" s="29"/>
      <c r="J28" s="29"/>
      <c r="K28" s="29"/>
      <c r="L28" s="29"/>
      <c r="M28" s="29"/>
      <c r="N28" s="29"/>
      <c r="O28" s="30" t="s">
        <v>20</v>
      </c>
      <c r="P28" s="31">
        <f>IF(SUM(P25:P27)-40-IF(B24&lt;&gt;"",B25,0)-IF(D24&lt;&gt;"",D25,0)-IF(F24&lt;&gt;"",F25,0)-IF(H24&lt;&gt;"",H25,0)-IF(J24&lt;&gt;"",J25,0)-IF(L24&lt;&gt;"",L25,0)-IF(N24&lt;&gt;"",N25,0)&gt;0,SUM(P25:P27)-40-IF(B24&lt;&gt;"",B25,0)-IF(D24&lt;&gt;"",D25,0)-IF(F24&lt;&gt;"",F25,0)-IF(H24&lt;&gt;"",H25,0)-IF(J24&lt;&gt;"",J25,0)-IF(L24&lt;&gt;"",L25,0)-IF(N24&lt;&gt;"",N25,0),0)</f>
        <v>0</v>
      </c>
      <c r="Q28" s="39">
        <f>IF(ISERR((SUM(Q25:Q27)/SUM(P25:P27)/2)*P28),0,(SUM(Q25:Q27)/SUM(P25:P27)/2)*P28)</f>
        <v>0</v>
      </c>
      <c r="R28" s="8">
        <f>R25*1.5</f>
        <v>0</v>
      </c>
    </row>
    <row r="29" spans="1:20" ht="15.75" thickBot="1" x14ac:dyDescent="0.3">
      <c r="A29" s="90" t="s">
        <v>21</v>
      </c>
      <c r="B29" s="90"/>
      <c r="C29" s="90"/>
      <c r="D29" s="90"/>
      <c r="E29" s="90"/>
      <c r="F29" s="90"/>
      <c r="G29" s="90"/>
      <c r="H29" s="90"/>
      <c r="I29" s="85"/>
      <c r="J29" s="85"/>
      <c r="K29" s="13"/>
      <c r="L29" s="13"/>
      <c r="M29" s="13"/>
      <c r="N29" s="43" t="s">
        <v>22</v>
      </c>
      <c r="O29" s="44" t="s">
        <v>17</v>
      </c>
      <c r="P29" s="3">
        <f>SUM(P5,P10,P15,P20,P25)</f>
        <v>0</v>
      </c>
      <c r="Q29" s="2">
        <f>SUM(Q5,Q10,Q15,Q20,Q25)</f>
        <v>0</v>
      </c>
      <c r="R29" s="11">
        <f>R8+R13+R18+R23+R28</f>
        <v>0</v>
      </c>
    </row>
    <row r="30" spans="1:20" x14ac:dyDescent="0.25">
      <c r="A30" s="90" t="s">
        <v>23</v>
      </c>
      <c r="B30" s="90"/>
      <c r="C30" s="90"/>
      <c r="D30" s="90"/>
      <c r="E30" s="90"/>
      <c r="F30" s="90"/>
      <c r="G30" s="90"/>
      <c r="H30" s="90"/>
      <c r="I30" s="85"/>
      <c r="J30" s="85"/>
      <c r="K30" s="13"/>
      <c r="L30" s="45"/>
      <c r="M30" s="13"/>
      <c r="N30" s="13"/>
      <c r="O30" s="44" t="s">
        <v>24</v>
      </c>
      <c r="P30" s="3">
        <f t="shared" ref="P30:Q32" si="0">SUM(P6,P11,P16,P21,P26)</f>
        <v>0</v>
      </c>
      <c r="Q30" s="2">
        <f t="shared" si="0"/>
        <v>0</v>
      </c>
    </row>
    <row r="31" spans="1:20" x14ac:dyDescent="0.25">
      <c r="A31" s="90" t="s">
        <v>25</v>
      </c>
      <c r="B31" s="90"/>
      <c r="C31" s="90"/>
      <c r="D31" s="90"/>
      <c r="E31" s="90"/>
      <c r="F31" s="90"/>
      <c r="G31" s="90"/>
      <c r="H31" s="90"/>
      <c r="I31" s="85">
        <v>0</v>
      </c>
      <c r="J31" s="85"/>
      <c r="K31" s="13"/>
      <c r="L31" s="13"/>
      <c r="M31" s="13"/>
      <c r="N31" s="13"/>
      <c r="O31" s="46" t="s">
        <v>26</v>
      </c>
      <c r="P31" s="3">
        <f t="shared" si="0"/>
        <v>0</v>
      </c>
      <c r="Q31" s="2">
        <f t="shared" si="0"/>
        <v>0</v>
      </c>
      <c r="S31" s="93">
        <f>SUM(Q30:Q32)</f>
        <v>0</v>
      </c>
      <c r="T31" s="16" t="s">
        <v>42</v>
      </c>
    </row>
    <row r="32" spans="1:20" ht="15.75" thickBot="1" x14ac:dyDescent="0.3">
      <c r="A32" s="82"/>
      <c r="B32" s="82"/>
      <c r="C32" s="82"/>
      <c r="D32" s="82"/>
      <c r="E32" s="82"/>
      <c r="F32" s="82"/>
      <c r="G32" s="82"/>
      <c r="H32" s="82"/>
      <c r="I32" s="79"/>
      <c r="J32" s="79"/>
      <c r="O32" s="46" t="s">
        <v>20</v>
      </c>
      <c r="P32" s="3">
        <f t="shared" si="0"/>
        <v>0</v>
      </c>
      <c r="Q32" s="2">
        <f t="shared" si="0"/>
        <v>0</v>
      </c>
      <c r="S32" s="94">
        <f>SUM(P32/2+P30)*I29</f>
        <v>0</v>
      </c>
      <c r="T32" s="16" t="s">
        <v>43</v>
      </c>
    </row>
    <row r="33" spans="1:20" ht="15.75" thickTop="1" x14ac:dyDescent="0.25">
      <c r="A33" s="72"/>
      <c r="B33" s="72"/>
      <c r="C33" s="72"/>
      <c r="D33" s="72"/>
      <c r="E33" s="72"/>
      <c r="F33" s="72"/>
      <c r="G33" s="72"/>
      <c r="H33" s="72"/>
      <c r="I33" s="70"/>
      <c r="J33" s="70"/>
      <c r="O33" s="48" t="s">
        <v>27</v>
      </c>
      <c r="P33" s="3">
        <f>SUM(P29:P32)</f>
        <v>0</v>
      </c>
      <c r="Q33" s="4">
        <f>SUM(Q29:Q32)</f>
        <v>0</v>
      </c>
      <c r="S33" s="93">
        <f>SUM(S31-S32)</f>
        <v>0</v>
      </c>
      <c r="T33" s="16" t="s">
        <v>44</v>
      </c>
    </row>
    <row r="34" spans="1:20" x14ac:dyDescent="0.25">
      <c r="A34" s="72"/>
      <c r="B34" s="72"/>
      <c r="C34" s="72"/>
      <c r="D34" s="72"/>
      <c r="E34" s="72"/>
      <c r="F34" s="72"/>
      <c r="G34" s="72"/>
      <c r="H34" s="72"/>
      <c r="I34" s="70"/>
      <c r="J34" s="70"/>
      <c r="O34" s="48" t="s">
        <v>53</v>
      </c>
      <c r="P34" s="103">
        <f>SUM(P30:P32)-P32/2</f>
        <v>0</v>
      </c>
      <c r="Q34" s="5"/>
    </row>
    <row r="35" spans="1:20" x14ac:dyDescent="0.25">
      <c r="A35" s="72"/>
      <c r="C35" s="49"/>
      <c r="D35" s="49"/>
      <c r="E35" s="49"/>
      <c r="F35" s="49"/>
      <c r="G35" s="49"/>
      <c r="H35" s="49"/>
      <c r="I35" s="50"/>
      <c r="J35" s="50"/>
      <c r="M35" s="51"/>
      <c r="N35" s="51"/>
      <c r="P35" s="70"/>
    </row>
    <row r="36" spans="1:20" x14ac:dyDescent="0.25">
      <c r="B36" s="52" t="s">
        <v>28</v>
      </c>
      <c r="C36" s="72"/>
      <c r="D36" s="72"/>
      <c r="E36" s="72"/>
      <c r="F36" s="72"/>
      <c r="G36" s="72"/>
      <c r="H36" s="72"/>
      <c r="I36" s="70"/>
      <c r="J36" s="70"/>
      <c r="L36" s="53" t="s">
        <v>29</v>
      </c>
      <c r="P36" s="70"/>
    </row>
    <row r="37" spans="1:20" x14ac:dyDescent="0.25">
      <c r="A37" s="72"/>
      <c r="B37" s="72"/>
      <c r="C37" s="72"/>
      <c r="D37" s="72"/>
      <c r="E37" s="72"/>
      <c r="F37" s="72"/>
      <c r="G37" s="72"/>
      <c r="H37" s="72"/>
      <c r="I37" s="70"/>
      <c r="J37" s="70"/>
      <c r="P37" s="70"/>
    </row>
    <row r="38" spans="1:20" x14ac:dyDescent="0.25">
      <c r="A38" s="72"/>
      <c r="C38" s="49"/>
      <c r="D38" s="49"/>
      <c r="E38" s="49"/>
      <c r="F38" s="49"/>
      <c r="G38" s="49"/>
      <c r="H38" s="49"/>
      <c r="I38" s="50"/>
      <c r="J38" s="50"/>
      <c r="M38" s="51"/>
      <c r="N38" s="51"/>
      <c r="P38" s="95" t="s">
        <v>45</v>
      </c>
    </row>
    <row r="39" spans="1:20" x14ac:dyDescent="0.25">
      <c r="B39" s="52" t="s">
        <v>30</v>
      </c>
      <c r="C39" s="72"/>
      <c r="D39" s="72"/>
      <c r="E39" s="72"/>
      <c r="F39" s="72"/>
      <c r="G39" s="72"/>
      <c r="H39" s="72"/>
      <c r="I39" s="70"/>
      <c r="J39" s="70"/>
      <c r="L39" s="53" t="s">
        <v>29</v>
      </c>
      <c r="P39" s="70"/>
    </row>
    <row r="40" spans="1:20" x14ac:dyDescent="0.25">
      <c r="A40" s="72"/>
      <c r="B40" s="72"/>
      <c r="C40" s="72"/>
      <c r="D40" s="72"/>
      <c r="E40" s="72"/>
      <c r="F40" s="72"/>
      <c r="G40" s="72"/>
      <c r="H40" s="72"/>
      <c r="I40" s="70"/>
      <c r="J40" s="70"/>
      <c r="P40" s="70"/>
    </row>
    <row r="41" spans="1:20" x14ac:dyDescent="0.25">
      <c r="B41" s="54" t="s">
        <v>31</v>
      </c>
      <c r="P41" s="70"/>
    </row>
    <row r="42" spans="1:20" x14ac:dyDescent="0.25">
      <c r="B42" s="54" t="s">
        <v>32</v>
      </c>
      <c r="P42" s="70"/>
    </row>
    <row r="43" spans="1:20" x14ac:dyDescent="0.25">
      <c r="B43" s="16" t="s">
        <v>33</v>
      </c>
      <c r="P43" s="70"/>
    </row>
    <row r="44" spans="1:20" x14ac:dyDescent="0.25">
      <c r="B44" s="16" t="s">
        <v>34</v>
      </c>
      <c r="P44" s="70"/>
    </row>
    <row r="45" spans="1:20" x14ac:dyDescent="0.25">
      <c r="B45" s="16" t="s">
        <v>35</v>
      </c>
      <c r="P45" s="70"/>
    </row>
    <row r="46" spans="1:20" x14ac:dyDescent="0.25">
      <c r="B46" s="16" t="s">
        <v>36</v>
      </c>
      <c r="P46" s="70"/>
    </row>
    <row r="47" spans="1:20" x14ac:dyDescent="0.25">
      <c r="B47" s="16" t="s">
        <v>37</v>
      </c>
      <c r="O47" s="71"/>
      <c r="P47" s="71"/>
      <c r="Q47" s="71"/>
    </row>
    <row r="48" spans="1:20" ht="60.75" customHeight="1" x14ac:dyDescent="0.25">
      <c r="B48" s="80" t="s">
        <v>38</v>
      </c>
      <c r="C48" s="80"/>
      <c r="D48" s="80"/>
      <c r="E48" s="80"/>
      <c r="F48" s="80"/>
      <c r="G48" s="80"/>
      <c r="H48" s="80"/>
      <c r="I48" s="80"/>
      <c r="J48" s="80"/>
      <c r="K48" s="80"/>
      <c r="L48" s="80"/>
      <c r="M48" s="80"/>
      <c r="N48" s="80"/>
      <c r="O48" s="80"/>
      <c r="P48" s="80"/>
      <c r="Q48" s="80"/>
      <c r="R48" s="80"/>
    </row>
    <row r="49" spans="2:21" ht="18.600000000000001" customHeight="1" x14ac:dyDescent="0.25">
      <c r="B49" s="81" t="s">
        <v>46</v>
      </c>
      <c r="C49" s="81"/>
      <c r="D49" s="81"/>
      <c r="E49" s="81"/>
      <c r="F49" s="81"/>
      <c r="G49" s="81"/>
      <c r="H49" s="81"/>
      <c r="I49" s="81"/>
      <c r="J49" s="81"/>
      <c r="K49" s="81"/>
      <c r="L49" s="81"/>
      <c r="M49" s="81"/>
      <c r="N49" s="81"/>
      <c r="O49" s="81"/>
      <c r="P49" s="81"/>
      <c r="Q49" s="81"/>
      <c r="R49" s="81"/>
    </row>
    <row r="50" spans="2:21" ht="0.6" hidden="1" customHeight="1" x14ac:dyDescent="0.25">
      <c r="B50" s="71"/>
      <c r="C50" s="71"/>
      <c r="D50" s="71"/>
      <c r="E50" s="71"/>
      <c r="F50" s="71"/>
      <c r="G50" s="71"/>
      <c r="H50" s="71"/>
      <c r="I50" s="71"/>
      <c r="J50" s="71"/>
      <c r="K50" s="71"/>
      <c r="L50" s="71"/>
      <c r="M50" s="71"/>
      <c r="N50" s="71"/>
      <c r="O50" s="71"/>
      <c r="P50" s="71"/>
      <c r="Q50" s="71"/>
    </row>
    <row r="51" spans="2:21" ht="18.600000000000001" hidden="1" customHeight="1" x14ac:dyDescent="0.25">
      <c r="B51" s="71"/>
      <c r="C51" s="71"/>
      <c r="D51" s="71"/>
      <c r="E51" s="71"/>
      <c r="F51" s="71"/>
      <c r="G51" s="71"/>
      <c r="H51" s="71"/>
      <c r="I51" s="71"/>
      <c r="J51" s="71"/>
      <c r="K51" s="71"/>
      <c r="L51" s="71"/>
      <c r="M51" s="71"/>
      <c r="N51" s="71"/>
      <c r="O51" s="71"/>
      <c r="P51" s="71"/>
      <c r="Q51" s="71"/>
    </row>
    <row r="52" spans="2:21" ht="14.45" hidden="1" customHeight="1" x14ac:dyDescent="0.25">
      <c r="B52" s="71"/>
      <c r="C52" s="71"/>
      <c r="D52" s="71"/>
      <c r="E52" s="71"/>
      <c r="F52" s="71"/>
      <c r="G52" s="71"/>
      <c r="H52" s="71"/>
      <c r="I52" s="71"/>
      <c r="J52" s="71"/>
      <c r="K52" s="71"/>
      <c r="L52" s="71"/>
      <c r="M52" s="71"/>
      <c r="N52" s="71"/>
      <c r="O52" s="71"/>
      <c r="P52" s="71"/>
      <c r="Q52" s="71"/>
    </row>
    <row r="53" spans="2:21" ht="14.45" hidden="1" customHeight="1" x14ac:dyDescent="0.25">
      <c r="B53" s="71"/>
      <c r="C53" s="71"/>
      <c r="D53" s="71"/>
      <c r="E53" s="71"/>
      <c r="F53" s="71"/>
      <c r="G53" s="71"/>
      <c r="H53" s="71"/>
      <c r="I53" s="71"/>
      <c r="J53" s="71"/>
      <c r="K53" s="71"/>
      <c r="L53" s="71"/>
      <c r="M53" s="71"/>
      <c r="N53" s="71"/>
      <c r="O53" s="71"/>
      <c r="P53" s="71"/>
      <c r="Q53" s="71"/>
    </row>
    <row r="54" spans="2:21" ht="14.45" hidden="1" customHeight="1" x14ac:dyDescent="0.25">
      <c r="B54" s="71"/>
      <c r="C54" s="71"/>
      <c r="D54" s="71"/>
      <c r="E54" s="71"/>
      <c r="F54" s="71"/>
      <c r="G54" s="71"/>
      <c r="H54" s="71"/>
      <c r="I54" s="71"/>
      <c r="J54" s="71"/>
      <c r="K54" s="71"/>
      <c r="L54" s="71"/>
      <c r="M54" s="71"/>
      <c r="N54" s="71"/>
      <c r="O54" s="71"/>
      <c r="P54" s="71"/>
      <c r="Q54" s="71"/>
    </row>
    <row r="55" spans="2:21" ht="14.45" hidden="1" customHeight="1" x14ac:dyDescent="0.25">
      <c r="B55" s="71"/>
      <c r="C55" s="71"/>
      <c r="D55" s="71"/>
      <c r="E55" s="71"/>
      <c r="F55" s="71"/>
      <c r="G55" s="71"/>
      <c r="H55" s="71"/>
      <c r="I55" s="71"/>
      <c r="J55" s="71"/>
      <c r="K55" s="71"/>
      <c r="L55" s="71"/>
      <c r="M55" s="71"/>
      <c r="N55" s="71"/>
      <c r="P55" s="70"/>
    </row>
    <row r="56" spans="2:21" x14ac:dyDescent="0.25">
      <c r="B56" s="16" t="s">
        <v>47</v>
      </c>
      <c r="P56" s="70"/>
    </row>
    <row r="57" spans="2:21" x14ac:dyDescent="0.25">
      <c r="P57" s="70"/>
    </row>
    <row r="58" spans="2:21" x14ac:dyDescent="0.25">
      <c r="B58" s="54" t="s">
        <v>39</v>
      </c>
      <c r="P58" s="70"/>
    </row>
    <row r="59" spans="2:21" x14ac:dyDescent="0.25">
      <c r="B59" s="16" t="s">
        <v>48</v>
      </c>
      <c r="P59" s="70"/>
    </row>
    <row r="60" spans="2:21" x14ac:dyDescent="0.25">
      <c r="B60" s="96" t="s">
        <v>49</v>
      </c>
      <c r="P60" s="55"/>
      <c r="Q60" s="91"/>
      <c r="R60" s="91"/>
      <c r="S60" s="91"/>
      <c r="T60" s="91"/>
      <c r="U60" s="91"/>
    </row>
    <row r="61" spans="2:21" x14ac:dyDescent="0.25">
      <c r="P61" s="70"/>
    </row>
    <row r="62" spans="2:21" x14ac:dyDescent="0.25">
      <c r="B62" s="54" t="s">
        <v>40</v>
      </c>
      <c r="C62" s="72"/>
      <c r="D62" s="70"/>
      <c r="E62" s="75"/>
      <c r="F62" s="75"/>
      <c r="P62" s="70"/>
    </row>
    <row r="63" spans="2:21" x14ac:dyDescent="0.25">
      <c r="B63" s="92" t="s">
        <v>50</v>
      </c>
      <c r="C63" s="72"/>
      <c r="D63" s="70"/>
      <c r="E63" s="74"/>
      <c r="F63" s="74"/>
      <c r="P63" s="70"/>
    </row>
    <row r="64" spans="2:21" x14ac:dyDescent="0.25">
      <c r="B64" s="92" t="s">
        <v>41</v>
      </c>
      <c r="C64" s="72"/>
      <c r="D64" s="70"/>
      <c r="E64" s="74"/>
      <c r="F64" s="74"/>
      <c r="P64" s="70"/>
    </row>
  </sheetData>
  <sheetProtection sheet="1"/>
  <mergeCells count="23">
    <mergeCell ref="B1:D1"/>
    <mergeCell ref="F1:G1"/>
    <mergeCell ref="C2:D2"/>
    <mergeCell ref="A3:B3"/>
    <mergeCell ref="C3:D3"/>
    <mergeCell ref="E3:F3"/>
    <mergeCell ref="G3:H3"/>
    <mergeCell ref="I3:J3"/>
    <mergeCell ref="K3:L3"/>
    <mergeCell ref="M3:N3"/>
    <mergeCell ref="O3:P3"/>
    <mergeCell ref="A29:H29"/>
    <mergeCell ref="I29:J29"/>
    <mergeCell ref="A30:H30"/>
    <mergeCell ref="I30:J30"/>
    <mergeCell ref="A31:H31"/>
    <mergeCell ref="I31:J31"/>
    <mergeCell ref="A32:H32"/>
    <mergeCell ref="I32:J32"/>
    <mergeCell ref="B48:R48"/>
    <mergeCell ref="B49:R49"/>
    <mergeCell ref="Q60:U60"/>
    <mergeCell ref="E62:F62"/>
  </mergeCells>
  <dataValidations count="2">
    <dataValidation type="list" allowBlank="1" showErrorMessage="1" errorTitle="Valid Values" error="Valid values are:_x000a__x000a_holiday_x000a_sick_x000a_annual" sqref="B4 D4 F4 J4 L4 N4 B9 B14 B19 B24 D9 D14 D19 D24 F9 F14 F19 F24 J9 J14 J19 J24 L9 L14 L19 L24 N9 N14 N19 N24">
      <formula1>$AA$1:$AA$3</formula1>
    </dataValidation>
    <dataValidation type="list" allowBlank="1" showInputMessage="1" showErrorMessage="1" sqref="H24 H14 H9 H4 H19">
      <formula1>$AA$1:$AA$3</formula1>
    </dataValidation>
  </dataValidations>
  <pageMargins left="0.25" right="0.25" top="0.75" bottom="0.75" header="0.3" footer="0.3"/>
  <pageSetup scale="87" orientation="landscape" r:id="rId1"/>
  <headerFooter>
    <oddHeader>&amp;C&amp;"-,Bold"&amp;14Extra Compensation Timesheet for Non-Exempt Employees</oddHeader>
    <oddFooter>&amp;L&amp;D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4"/>
  <sheetViews>
    <sheetView zoomScale="80" zoomScaleNormal="80" zoomScalePageLayoutView="70" workbookViewId="0">
      <selection activeCell="V59" sqref="V59"/>
    </sheetView>
  </sheetViews>
  <sheetFormatPr defaultColWidth="9.140625" defaultRowHeight="15" x14ac:dyDescent="0.25"/>
  <cols>
    <col min="1" max="1" width="6.5703125" style="16" customWidth="1"/>
    <col min="2" max="2" width="9.140625" style="16"/>
    <col min="3" max="3" width="5.140625" style="16" customWidth="1"/>
    <col min="4" max="4" width="9.140625" style="16"/>
    <col min="5" max="5" width="5.140625" style="16" customWidth="1"/>
    <col min="6" max="6" width="9.140625" style="16"/>
    <col min="7" max="7" width="5.28515625" style="16" customWidth="1"/>
    <col min="8" max="8" width="9.140625" style="16"/>
    <col min="9" max="9" width="5.140625" style="16" customWidth="1"/>
    <col min="10" max="10" width="9.140625" style="16"/>
    <col min="11" max="11" width="5.28515625" style="16" customWidth="1"/>
    <col min="12" max="12" width="9.140625" style="16"/>
    <col min="13" max="13" width="5.28515625" style="16" customWidth="1"/>
    <col min="14" max="14" width="9.140625" style="16"/>
    <col min="15" max="15" width="6.7109375" style="16" customWidth="1"/>
    <col min="16" max="16" width="9.140625" style="65"/>
    <col min="17" max="17" width="11.28515625" style="64" customWidth="1"/>
    <col min="18" max="18" width="12" style="16" bestFit="1" customWidth="1"/>
    <col min="19" max="16384" width="9.140625" style="16"/>
  </cols>
  <sheetData>
    <row r="1" spans="1:27" x14ac:dyDescent="0.25">
      <c r="A1" s="12" t="s">
        <v>0</v>
      </c>
      <c r="B1" s="87"/>
      <c r="C1" s="88"/>
      <c r="D1" s="89"/>
      <c r="E1" s="12" t="s">
        <v>1</v>
      </c>
      <c r="F1" s="83"/>
      <c r="G1" s="84"/>
      <c r="H1" s="12"/>
      <c r="I1" s="12"/>
      <c r="J1" s="12"/>
      <c r="K1" s="12"/>
      <c r="L1" s="12"/>
      <c r="M1" s="12"/>
      <c r="N1" s="12"/>
      <c r="O1" s="13"/>
      <c r="P1" s="14"/>
      <c r="Q1" s="15"/>
      <c r="AA1" s="16" t="s">
        <v>2</v>
      </c>
    </row>
    <row r="2" spans="1:27" x14ac:dyDescent="0.25">
      <c r="A2" s="12" t="s">
        <v>3</v>
      </c>
      <c r="B2" s="12"/>
      <c r="C2" s="86">
        <v>42675</v>
      </c>
      <c r="D2" s="84"/>
      <c r="E2" s="17">
        <f>IF(ISERR(DATE(YEAR(C2),MONTH(C2),1)),"",DATE(YEAR(C2),MONTH(C2),1))</f>
        <v>42675</v>
      </c>
      <c r="F2" s="18"/>
      <c r="G2" s="12"/>
      <c r="H2" s="12"/>
      <c r="I2" s="12"/>
      <c r="J2" s="12"/>
      <c r="K2" s="12"/>
      <c r="L2" s="12"/>
      <c r="M2" s="12"/>
      <c r="N2" s="12"/>
      <c r="O2" s="13"/>
      <c r="P2" s="14"/>
      <c r="Q2" s="15"/>
      <c r="AA2" s="16" t="s">
        <v>4</v>
      </c>
    </row>
    <row r="3" spans="1:27" ht="15.75" thickBot="1" x14ac:dyDescent="0.3">
      <c r="A3" s="78" t="s">
        <v>5</v>
      </c>
      <c r="B3" s="78"/>
      <c r="C3" s="78" t="s">
        <v>6</v>
      </c>
      <c r="D3" s="78"/>
      <c r="E3" s="76" t="s">
        <v>7</v>
      </c>
      <c r="F3" s="76"/>
      <c r="G3" s="76" t="s">
        <v>8</v>
      </c>
      <c r="H3" s="76"/>
      <c r="I3" s="76" t="s">
        <v>9</v>
      </c>
      <c r="J3" s="76"/>
      <c r="K3" s="76" t="s">
        <v>10</v>
      </c>
      <c r="L3" s="76"/>
      <c r="M3" s="76" t="s">
        <v>11</v>
      </c>
      <c r="N3" s="76"/>
      <c r="O3" s="77"/>
      <c r="P3" s="77"/>
      <c r="Q3" s="15"/>
      <c r="AA3" s="16" t="s">
        <v>12</v>
      </c>
    </row>
    <row r="4" spans="1:27" x14ac:dyDescent="0.25">
      <c r="A4" s="19">
        <f>IF(VALUE(C2)&lt;40544,"",IF(WEEKDAY(E2)=7,1,IF(WEEKDAY(E2)+1=7,2,IF(WEEKDAY(E2)+2=7,3,IF(WEEKDAY(E2)+3=7,4,IF(WEEKDAY(E2)+4=7,5,IF(WEEKDAY(E2)+5=7,6,7)))))))</f>
        <v>5</v>
      </c>
      <c r="B4" s="56"/>
      <c r="C4" s="19">
        <f>IF(A4="","",A4+1)</f>
        <v>6</v>
      </c>
      <c r="D4" s="56"/>
      <c r="E4" s="20">
        <f>IF(C4="","",C4+1)</f>
        <v>7</v>
      </c>
      <c r="F4" s="58"/>
      <c r="G4" s="20">
        <f>IF(E4="","",E4+1)</f>
        <v>8</v>
      </c>
      <c r="H4" s="58"/>
      <c r="I4" s="20">
        <f>IF(G4="","",G4+1)</f>
        <v>9</v>
      </c>
      <c r="J4" s="58"/>
      <c r="K4" s="20">
        <f>IF(I4="","",I4+1)</f>
        <v>10</v>
      </c>
      <c r="L4" s="58"/>
      <c r="M4" s="20">
        <f>IF(K4="","",K4+1)</f>
        <v>11</v>
      </c>
      <c r="N4" s="58"/>
      <c r="O4" s="21" t="s">
        <v>13</v>
      </c>
      <c r="P4" s="22" t="s">
        <v>14</v>
      </c>
      <c r="Q4" s="23" t="s">
        <v>15</v>
      </c>
      <c r="R4" s="7" t="s">
        <v>16</v>
      </c>
    </row>
    <row r="5" spans="1:27" x14ac:dyDescent="0.25">
      <c r="A5" s="24" t="s">
        <v>17</v>
      </c>
      <c r="B5" s="57"/>
      <c r="C5" s="24" t="s">
        <v>17</v>
      </c>
      <c r="D5" s="57"/>
      <c r="E5" s="6" t="s">
        <v>17</v>
      </c>
      <c r="F5" s="59"/>
      <c r="G5" s="6" t="s">
        <v>17</v>
      </c>
      <c r="H5" s="59"/>
      <c r="I5" s="6" t="s">
        <v>17</v>
      </c>
      <c r="J5" s="59"/>
      <c r="K5" s="6" t="s">
        <v>17</v>
      </c>
      <c r="L5" s="59"/>
      <c r="M5" s="6" t="s">
        <v>17</v>
      </c>
      <c r="N5" s="60"/>
      <c r="O5" s="25" t="s">
        <v>17</v>
      </c>
      <c r="P5" s="73">
        <f>SUM(B5:N5)</f>
        <v>0</v>
      </c>
      <c r="Q5" s="1">
        <f>P5*I$29</f>
        <v>0</v>
      </c>
      <c r="R5" s="8">
        <f>IF(P5&gt;40,P5-40,0)</f>
        <v>0</v>
      </c>
      <c r="S5" s="26"/>
    </row>
    <row r="6" spans="1:27" x14ac:dyDescent="0.25">
      <c r="A6" s="24" t="s">
        <v>18</v>
      </c>
      <c r="B6" s="57"/>
      <c r="C6" s="24" t="s">
        <v>18</v>
      </c>
      <c r="D6" s="57"/>
      <c r="E6" s="6" t="s">
        <v>18</v>
      </c>
      <c r="F6" s="59"/>
      <c r="G6" s="6" t="s">
        <v>18</v>
      </c>
      <c r="H6" s="59"/>
      <c r="I6" s="6" t="s">
        <v>18</v>
      </c>
      <c r="J6" s="59"/>
      <c r="K6" s="6" t="s">
        <v>18</v>
      </c>
      <c r="L6" s="59"/>
      <c r="M6" s="6" t="s">
        <v>18</v>
      </c>
      <c r="N6" s="60"/>
      <c r="O6" s="25" t="s">
        <v>18</v>
      </c>
      <c r="P6" s="73">
        <f>SUM(B6:N6)</f>
        <v>0</v>
      </c>
      <c r="Q6" s="1">
        <f>P6*I$30</f>
        <v>0</v>
      </c>
      <c r="R6" s="9"/>
    </row>
    <row r="7" spans="1:27" x14ac:dyDescent="0.25">
      <c r="A7" s="24" t="s">
        <v>19</v>
      </c>
      <c r="B7" s="57"/>
      <c r="C7" s="24" t="s">
        <v>19</v>
      </c>
      <c r="D7" s="57"/>
      <c r="E7" s="6" t="s">
        <v>19</v>
      </c>
      <c r="F7" s="59"/>
      <c r="G7" s="6" t="s">
        <v>19</v>
      </c>
      <c r="H7" s="59"/>
      <c r="I7" s="6" t="s">
        <v>19</v>
      </c>
      <c r="J7" s="59"/>
      <c r="K7" s="6" t="s">
        <v>19</v>
      </c>
      <c r="L7" s="59"/>
      <c r="M7" s="6" t="s">
        <v>19</v>
      </c>
      <c r="N7" s="60"/>
      <c r="O7" s="25" t="s">
        <v>19</v>
      </c>
      <c r="P7" s="73">
        <f>SUM(B7:N7)</f>
        <v>0</v>
      </c>
      <c r="Q7" s="1">
        <f>P7*I$31</f>
        <v>0</v>
      </c>
      <c r="R7" s="10"/>
    </row>
    <row r="8" spans="1:27" x14ac:dyDescent="0.25">
      <c r="A8" s="27"/>
      <c r="B8" s="28"/>
      <c r="C8" s="28"/>
      <c r="D8" s="28"/>
      <c r="E8" s="29"/>
      <c r="F8" s="29"/>
      <c r="G8" s="29"/>
      <c r="H8" s="29"/>
      <c r="I8" s="29"/>
      <c r="J8" s="29"/>
      <c r="K8" s="29"/>
      <c r="L8" s="29"/>
      <c r="M8" s="29"/>
      <c r="N8" s="29"/>
      <c r="O8" s="30" t="s">
        <v>20</v>
      </c>
      <c r="P8" s="31">
        <f>IF(SUM(P5:P7)-40-IF(B4&lt;&gt;"",B5,0)-IF(D4&lt;&gt;"",D5,0)-IF(F4&lt;&gt;"",F5,0)-IF(H4&lt;&gt;"",H5,0)-IF(J4&lt;&gt;"",J5,0)-IF(L4&lt;&gt;"",L5,0)-IF(N4&lt;&gt;"",N5,0)&gt;0,SUM(P5:P7)-40-IF(B4&lt;&gt;"",B5,0)-IF(D4&lt;&gt;"",D5,0)-IF(F4&lt;&gt;"",F5,0)-IF(H4&lt;&gt;"",H5,0)-IF(J4&lt;&gt;"",J5,0)-IF(L4&lt;&gt;"",L5,0)-IF(N4&lt;&gt;"",N5,0),0)</f>
        <v>0</v>
      </c>
      <c r="Q8" s="32">
        <f>IF(ISERR((SUM(Q5:Q7)/SUM(P5:P7)/2)*P8),0,(SUM(Q5:Q7)/SUM(P5:P7)/2)*P8)</f>
        <v>0</v>
      </c>
      <c r="R8" s="8">
        <f>R5*1.5</f>
        <v>0</v>
      </c>
      <c r="S8" s="33"/>
    </row>
    <row r="9" spans="1:27" x14ac:dyDescent="0.25">
      <c r="A9" s="34">
        <f>IF(M4="","",M4+1)</f>
        <v>12</v>
      </c>
      <c r="B9" s="56"/>
      <c r="C9" s="19">
        <f>IF(A9="","",A9+1)</f>
        <v>13</v>
      </c>
      <c r="D9" s="56"/>
      <c r="E9" s="20">
        <f>IF(C9="","",C9+1)</f>
        <v>14</v>
      </c>
      <c r="F9" s="58"/>
      <c r="G9" s="20">
        <f>IF(E9="","",E9+1)</f>
        <v>15</v>
      </c>
      <c r="H9" s="58"/>
      <c r="I9" s="20">
        <f>IF(G9="","",G9+1)</f>
        <v>16</v>
      </c>
      <c r="J9" s="58"/>
      <c r="K9" s="20">
        <f>IF(I9="","",I9+1)</f>
        <v>17</v>
      </c>
      <c r="L9" s="58"/>
      <c r="M9" s="20">
        <f>IF(K9="","",K9+1)</f>
        <v>18</v>
      </c>
      <c r="N9" s="58"/>
      <c r="O9" s="35" t="s">
        <v>13</v>
      </c>
      <c r="P9" s="36" t="s">
        <v>14</v>
      </c>
      <c r="Q9" s="37" t="s">
        <v>15</v>
      </c>
      <c r="R9" s="8"/>
    </row>
    <row r="10" spans="1:27" x14ac:dyDescent="0.25">
      <c r="A10" s="24" t="s">
        <v>17</v>
      </c>
      <c r="B10" s="57"/>
      <c r="C10" s="24" t="s">
        <v>17</v>
      </c>
      <c r="D10" s="57"/>
      <c r="E10" s="6" t="s">
        <v>17</v>
      </c>
      <c r="F10" s="59"/>
      <c r="G10" s="6" t="s">
        <v>17</v>
      </c>
      <c r="H10" s="59"/>
      <c r="I10" s="6" t="s">
        <v>17</v>
      </c>
      <c r="J10" s="59"/>
      <c r="K10" s="6" t="s">
        <v>17</v>
      </c>
      <c r="L10" s="59"/>
      <c r="M10" s="6" t="s">
        <v>17</v>
      </c>
      <c r="N10" s="60"/>
      <c r="O10" s="25" t="s">
        <v>17</v>
      </c>
      <c r="P10" s="73">
        <f>SUM(B10:N10)</f>
        <v>0</v>
      </c>
      <c r="Q10" s="38">
        <f>P10*I$29</f>
        <v>0</v>
      </c>
      <c r="R10" s="8">
        <f>IF(P10&gt;40,P10-40,0)</f>
        <v>0</v>
      </c>
    </row>
    <row r="11" spans="1:27" x14ac:dyDescent="0.25">
      <c r="A11" s="24" t="s">
        <v>18</v>
      </c>
      <c r="B11" s="57"/>
      <c r="C11" s="24" t="s">
        <v>18</v>
      </c>
      <c r="D11" s="57"/>
      <c r="E11" s="6" t="s">
        <v>18</v>
      </c>
      <c r="F11" s="59"/>
      <c r="G11" s="6" t="s">
        <v>18</v>
      </c>
      <c r="H11" s="59"/>
      <c r="I11" s="6" t="s">
        <v>24</v>
      </c>
      <c r="J11" s="59"/>
      <c r="K11" s="6" t="s">
        <v>18</v>
      </c>
      <c r="L11" s="59"/>
      <c r="M11" s="6" t="s">
        <v>18</v>
      </c>
      <c r="N11" s="60"/>
      <c r="O11" s="25" t="s">
        <v>18</v>
      </c>
      <c r="P11" s="73">
        <f>SUM(B11:N11)</f>
        <v>0</v>
      </c>
      <c r="Q11" s="38">
        <f>P11*I$30</f>
        <v>0</v>
      </c>
      <c r="R11" s="10"/>
    </row>
    <row r="12" spans="1:27" x14ac:dyDescent="0.25">
      <c r="A12" s="24" t="s">
        <v>19</v>
      </c>
      <c r="B12" s="57"/>
      <c r="C12" s="24" t="s">
        <v>19</v>
      </c>
      <c r="D12" s="57"/>
      <c r="E12" s="6" t="s">
        <v>19</v>
      </c>
      <c r="F12" s="59"/>
      <c r="G12" s="6" t="s">
        <v>19</v>
      </c>
      <c r="H12" s="59"/>
      <c r="I12" s="6" t="s">
        <v>19</v>
      </c>
      <c r="J12" s="59"/>
      <c r="K12" s="6" t="s">
        <v>19</v>
      </c>
      <c r="L12" s="59"/>
      <c r="M12" s="6" t="s">
        <v>19</v>
      </c>
      <c r="N12" s="60"/>
      <c r="O12" s="25" t="s">
        <v>19</v>
      </c>
      <c r="P12" s="73">
        <f>SUM(B12:N12)</f>
        <v>0</v>
      </c>
      <c r="Q12" s="38">
        <f>P12*I$31</f>
        <v>0</v>
      </c>
      <c r="R12" s="10"/>
    </row>
    <row r="13" spans="1:27" x14ac:dyDescent="0.25">
      <c r="A13" s="27"/>
      <c r="B13" s="28"/>
      <c r="C13" s="28"/>
      <c r="D13" s="28"/>
      <c r="E13" s="29"/>
      <c r="F13" s="29"/>
      <c r="G13" s="29"/>
      <c r="H13" s="29"/>
      <c r="I13" s="29"/>
      <c r="J13" s="29"/>
      <c r="K13" s="29"/>
      <c r="L13" s="29"/>
      <c r="M13" s="29"/>
      <c r="N13" s="29"/>
      <c r="O13" s="30" t="s">
        <v>20</v>
      </c>
      <c r="P13" s="31">
        <f>IF(SUM(P10:P12)-40-IF(B9&lt;&gt;"",B10,0)-IF(D9&lt;&gt;"",D10,0)-IF(F9&lt;&gt;"",F10,0)-IF(H9&lt;&gt;"",H10,0)-IF(J9&lt;&gt;"",J10,0)-IF(L9&lt;&gt;"",L10,0)-IF(N9&lt;&gt;"",N10,0)&gt;0,SUM(P10:P12)-40-IF(B9&lt;&gt;"",B10,0)-IF(D9&lt;&gt;"",D10,0)-IF(F9&lt;&gt;"",F10,0)-IF(H9&lt;&gt;"",H10,0)-IF(J9&lt;&gt;"",J10,0)-IF(L9&lt;&gt;"",L10,0)-IF(N9&lt;&gt;"",N10,0),0)</f>
        <v>0</v>
      </c>
      <c r="Q13" s="39">
        <f>IF(ISERR((SUM(Q10:Q12)/SUM(P10:P12)/2)*P13),0,(SUM(Q10:Q12)/SUM(P10:P12)/2)*P13)</f>
        <v>0</v>
      </c>
      <c r="R13" s="8">
        <f>R10*1.5</f>
        <v>0</v>
      </c>
      <c r="S13" s="64"/>
    </row>
    <row r="14" spans="1:27" x14ac:dyDescent="0.25">
      <c r="A14" s="34">
        <f>IF(M9="","",M9+1)</f>
        <v>19</v>
      </c>
      <c r="B14" s="56"/>
      <c r="C14" s="19">
        <f>IF(A14="","",A14+1)</f>
        <v>20</v>
      </c>
      <c r="D14" s="56"/>
      <c r="E14" s="20">
        <f>IF(C14="","",C14+1)</f>
        <v>21</v>
      </c>
      <c r="F14" s="58"/>
      <c r="G14" s="20">
        <f>IF(E14="","",E14+1)</f>
        <v>22</v>
      </c>
      <c r="H14" s="58"/>
      <c r="I14" s="20">
        <f>IF(G14="","",G14+1)</f>
        <v>23</v>
      </c>
      <c r="J14" s="58"/>
      <c r="K14" s="20">
        <f>IF(I14="","",I14+1)</f>
        <v>24</v>
      </c>
      <c r="L14" s="58"/>
      <c r="M14" s="20">
        <f>IF(K14="","",K14+1)</f>
        <v>25</v>
      </c>
      <c r="N14" s="58"/>
      <c r="O14" s="35" t="s">
        <v>13</v>
      </c>
      <c r="P14" s="36" t="s">
        <v>14</v>
      </c>
      <c r="Q14" s="37" t="s">
        <v>15</v>
      </c>
      <c r="R14" s="8"/>
    </row>
    <row r="15" spans="1:27" x14ac:dyDescent="0.25">
      <c r="A15" s="24" t="s">
        <v>17</v>
      </c>
      <c r="B15" s="57"/>
      <c r="C15" s="24" t="s">
        <v>17</v>
      </c>
      <c r="D15" s="57"/>
      <c r="E15" s="6" t="s">
        <v>17</v>
      </c>
      <c r="F15" s="59"/>
      <c r="G15" s="6" t="s">
        <v>17</v>
      </c>
      <c r="H15" s="59"/>
      <c r="I15" s="6" t="s">
        <v>17</v>
      </c>
      <c r="J15" s="59"/>
      <c r="K15" s="6" t="s">
        <v>17</v>
      </c>
      <c r="L15" s="59"/>
      <c r="M15" s="6" t="s">
        <v>17</v>
      </c>
      <c r="N15" s="60"/>
      <c r="O15" s="25" t="s">
        <v>17</v>
      </c>
      <c r="P15" s="73">
        <f>SUM(B15:N15)</f>
        <v>0</v>
      </c>
      <c r="Q15" s="38">
        <f>P15*I$29</f>
        <v>0</v>
      </c>
      <c r="R15" s="8">
        <f>IF(P15&gt;40,P15-40,0)</f>
        <v>0</v>
      </c>
    </row>
    <row r="16" spans="1:27" x14ac:dyDescent="0.25">
      <c r="A16" s="24" t="s">
        <v>18</v>
      </c>
      <c r="B16" s="57"/>
      <c r="C16" s="24" t="s">
        <v>18</v>
      </c>
      <c r="D16" s="57"/>
      <c r="E16" s="6" t="s">
        <v>18</v>
      </c>
      <c r="F16" s="59"/>
      <c r="G16" s="6" t="s">
        <v>18</v>
      </c>
      <c r="H16" s="59"/>
      <c r="I16" s="6" t="s">
        <v>18</v>
      </c>
      <c r="J16" s="59"/>
      <c r="K16" s="6" t="s">
        <v>18</v>
      </c>
      <c r="L16" s="59"/>
      <c r="M16" s="6" t="s">
        <v>18</v>
      </c>
      <c r="N16" s="60"/>
      <c r="O16" s="25" t="s">
        <v>18</v>
      </c>
      <c r="P16" s="73">
        <f>SUM(B16:N16)</f>
        <v>0</v>
      </c>
      <c r="Q16" s="38">
        <f>P16*I$30</f>
        <v>0</v>
      </c>
      <c r="R16" s="10"/>
    </row>
    <row r="17" spans="1:20" x14ac:dyDescent="0.25">
      <c r="A17" s="24" t="s">
        <v>19</v>
      </c>
      <c r="B17" s="57"/>
      <c r="C17" s="24" t="s">
        <v>19</v>
      </c>
      <c r="D17" s="57"/>
      <c r="E17" s="6" t="s">
        <v>19</v>
      </c>
      <c r="F17" s="59"/>
      <c r="G17" s="6" t="s">
        <v>19</v>
      </c>
      <c r="H17" s="59"/>
      <c r="I17" s="6" t="s">
        <v>19</v>
      </c>
      <c r="J17" s="59"/>
      <c r="K17" s="6" t="s">
        <v>19</v>
      </c>
      <c r="L17" s="59"/>
      <c r="M17" s="6" t="s">
        <v>19</v>
      </c>
      <c r="N17" s="60"/>
      <c r="O17" s="25" t="s">
        <v>19</v>
      </c>
      <c r="P17" s="73">
        <f>SUM(B17:N17)</f>
        <v>0</v>
      </c>
      <c r="Q17" s="38">
        <f>P17*I$31</f>
        <v>0</v>
      </c>
      <c r="R17" s="10"/>
    </row>
    <row r="18" spans="1:20" x14ac:dyDescent="0.25">
      <c r="A18" s="27"/>
      <c r="B18" s="28"/>
      <c r="C18" s="28"/>
      <c r="D18" s="28"/>
      <c r="E18" s="29"/>
      <c r="F18" s="29"/>
      <c r="G18" s="29"/>
      <c r="H18" s="29"/>
      <c r="I18" s="29"/>
      <c r="J18" s="29"/>
      <c r="K18" s="29"/>
      <c r="L18" s="29"/>
      <c r="M18" s="29"/>
      <c r="N18" s="29"/>
      <c r="O18" s="30" t="s">
        <v>20</v>
      </c>
      <c r="P18" s="31">
        <f>IF(SUM(P15:P17)-40-IF(B14&lt;&gt;"",B15,0)-IF(D14&lt;&gt;"",D15,0)-IF(F14&lt;&gt;"",F15,0)-IF(H14&lt;&gt;"",H15,0)-IF(J14&lt;&gt;"",J15,0)-IF(L14&lt;&gt;"",L15,0)-IF(N14&lt;&gt;"",N15,0)&gt;0,SUM(P15:P17)-40-IF(B14&lt;&gt;"",B15,0)-IF(D14&lt;&gt;"",D15,0)-IF(F14&lt;&gt;"",F15,0)-IF(H14&lt;&gt;"",H15,0)-IF(J14&lt;&gt;"",J15,0)-IF(L14&lt;&gt;"",L15,0)-IF(N14&lt;&gt;"",N15,0),0)</f>
        <v>0</v>
      </c>
      <c r="Q18" s="39">
        <f>IF(ISERR((SUM(Q15:Q17)/SUM(P15:P17)/2)*P18),0,(SUM(Q15:Q17)/SUM(P15:P17)/2)*P18)</f>
        <v>0</v>
      </c>
      <c r="R18" s="8">
        <f>R15*1.5</f>
        <v>0</v>
      </c>
    </row>
    <row r="19" spans="1:20" x14ac:dyDescent="0.25">
      <c r="A19" s="34">
        <f>IF(M14="","",M14+1)</f>
        <v>26</v>
      </c>
      <c r="B19" s="56"/>
      <c r="C19" s="19">
        <f>IF(A19="","",IF(A19=1,A19+1,IF(MONTH(DATE(YEAR($E$2),MONTH($E$2),DAY(A19)+1))&lt;&gt;MONTH($E$2),1,A19+1)))</f>
        <v>27</v>
      </c>
      <c r="D19" s="56"/>
      <c r="E19" s="20">
        <f>IF(C19="","",IF(C19=1,C19+1,IF(MONTH(DATE(YEAR($E$2),MONTH($E$2),DAY(C19)+1))&lt;&gt;MONTH($E$2),1,C19+1)))</f>
        <v>28</v>
      </c>
      <c r="F19" s="58"/>
      <c r="G19" s="20">
        <f>IF(E19="","",IF(E19=1,E19+1,IF(MONTH(DATE(YEAR($E$2),MONTH($E$2),DAY(E19)+1))&lt;&gt;MONTH($E$2),1,E19+1)))</f>
        <v>29</v>
      </c>
      <c r="H19" s="58"/>
      <c r="I19" s="20">
        <f>IF(G19="","",IF(G19=1,G19+1,IF(MONTH(DATE(YEAR($E$2),MONTH($E$2),DAY(G19)+1))&lt;&gt;MONTH($E$2),1,G19+1)))</f>
        <v>30</v>
      </c>
      <c r="J19" s="58"/>
      <c r="K19" s="20">
        <f>IF(I19="","",IF(I19=1,I19+1,IF(MONTH(DATE(YEAR($E$2),MONTH($E$2),DAY(I19)+1))&lt;&gt;MONTH($E$2),1,I19+1)))</f>
        <v>1</v>
      </c>
      <c r="L19" s="58"/>
      <c r="M19" s="20">
        <f>IF(K19="","",IF(K19=1,K19+1,IF(MONTH(DATE(YEAR($E$2),MONTH($E$2),DAY(K19)+1))&lt;&gt;MONTH($E$2),1,K19+1)))</f>
        <v>2</v>
      </c>
      <c r="N19" s="58"/>
      <c r="O19" s="35" t="s">
        <v>13</v>
      </c>
      <c r="P19" s="36" t="s">
        <v>14</v>
      </c>
      <c r="Q19" s="37" t="s">
        <v>15</v>
      </c>
      <c r="R19" s="8"/>
    </row>
    <row r="20" spans="1:20" x14ac:dyDescent="0.25">
      <c r="A20" s="24" t="s">
        <v>17</v>
      </c>
      <c r="B20" s="57"/>
      <c r="C20" s="24" t="s">
        <v>17</v>
      </c>
      <c r="D20" s="57"/>
      <c r="E20" s="6" t="s">
        <v>17</v>
      </c>
      <c r="F20" s="59"/>
      <c r="G20" s="6" t="s">
        <v>17</v>
      </c>
      <c r="H20" s="59"/>
      <c r="I20" s="6" t="s">
        <v>17</v>
      </c>
      <c r="J20" s="59"/>
      <c r="K20" s="6" t="s">
        <v>17</v>
      </c>
      <c r="L20" s="59"/>
      <c r="M20" s="6" t="s">
        <v>17</v>
      </c>
      <c r="N20" s="60"/>
      <c r="O20" s="25" t="s">
        <v>17</v>
      </c>
      <c r="P20" s="73">
        <f>SUM(B20:N20)</f>
        <v>0</v>
      </c>
      <c r="Q20" s="38">
        <f>P20*I$29</f>
        <v>0</v>
      </c>
      <c r="R20" s="8">
        <f>IF(P20&gt;40,P20-40,0)</f>
        <v>0</v>
      </c>
    </row>
    <row r="21" spans="1:20" x14ac:dyDescent="0.25">
      <c r="A21" s="24" t="s">
        <v>18</v>
      </c>
      <c r="B21" s="57"/>
      <c r="C21" s="24" t="s">
        <v>18</v>
      </c>
      <c r="D21" s="57"/>
      <c r="E21" s="6" t="s">
        <v>18</v>
      </c>
      <c r="F21" s="59"/>
      <c r="G21" s="6" t="s">
        <v>18</v>
      </c>
      <c r="H21" s="59"/>
      <c r="I21" s="6" t="s">
        <v>18</v>
      </c>
      <c r="J21" s="59"/>
      <c r="K21" s="6" t="s">
        <v>18</v>
      </c>
      <c r="L21" s="59"/>
      <c r="M21" s="6" t="s">
        <v>18</v>
      </c>
      <c r="N21" s="60"/>
      <c r="O21" s="25" t="s">
        <v>18</v>
      </c>
      <c r="P21" s="73">
        <f>SUM(B21:N21)</f>
        <v>0</v>
      </c>
      <c r="Q21" s="38">
        <f>P21*I$30</f>
        <v>0</v>
      </c>
      <c r="R21" s="10"/>
    </row>
    <row r="22" spans="1:20" x14ac:dyDescent="0.25">
      <c r="A22" s="24" t="s">
        <v>19</v>
      </c>
      <c r="B22" s="57"/>
      <c r="C22" s="24" t="s">
        <v>19</v>
      </c>
      <c r="D22" s="57"/>
      <c r="E22" s="6" t="s">
        <v>19</v>
      </c>
      <c r="F22" s="59"/>
      <c r="G22" s="6" t="s">
        <v>19</v>
      </c>
      <c r="H22" s="59"/>
      <c r="I22" s="6" t="s">
        <v>19</v>
      </c>
      <c r="J22" s="59"/>
      <c r="K22" s="6" t="s">
        <v>19</v>
      </c>
      <c r="L22" s="59"/>
      <c r="M22" s="6" t="s">
        <v>19</v>
      </c>
      <c r="N22" s="60"/>
      <c r="O22" s="25" t="s">
        <v>19</v>
      </c>
      <c r="P22" s="73">
        <f>SUM(B22:N22)</f>
        <v>0</v>
      </c>
      <c r="Q22" s="38">
        <f>P22*I$31</f>
        <v>0</v>
      </c>
      <c r="R22" s="10"/>
    </row>
    <row r="23" spans="1:20" x14ac:dyDescent="0.25">
      <c r="A23" s="27"/>
      <c r="B23" s="28"/>
      <c r="C23" s="28"/>
      <c r="D23" s="28"/>
      <c r="E23" s="29"/>
      <c r="F23" s="29"/>
      <c r="G23" s="29"/>
      <c r="H23" s="29"/>
      <c r="I23" s="29"/>
      <c r="J23" s="29"/>
      <c r="K23" s="29"/>
      <c r="L23" s="29"/>
      <c r="M23" s="29"/>
      <c r="N23" s="29"/>
      <c r="O23" s="30" t="s">
        <v>20</v>
      </c>
      <c r="P23" s="31">
        <f>IF(SUM(P20:P22)-40-IF(B19&lt;&gt;"",B20,0)-IF(D19&lt;&gt;"",D20,0)-IF(F19&lt;&gt;"",F20,0)-IF(H19&lt;&gt;"",H20,0)-IF(J19&lt;&gt;"",J20,0)-IF(L19&lt;&gt;"",L20,0)-IF(N19&lt;&gt;"",N20,0)&gt;0,SUM(P20:P22)-40-IF(B19&lt;&gt;"",B20,0)-IF(D19&lt;&gt;"",D20,0)-IF(F19&lt;&gt;"",F20,0)-IF(H19&lt;&gt;"",H20,0)-IF(J19&lt;&gt;"",J20,0)-IF(L19&lt;&gt;"",L20,0)-IF(N19&lt;&gt;"",N20,0),0)</f>
        <v>0</v>
      </c>
      <c r="Q23" s="39">
        <f>IF(ISERR((SUM(Q20:Q22)/SUM(P20:P22)/2)*P23),0,(SUM(Q20:Q22)/SUM(P20:P22)/2)*P23)</f>
        <v>0</v>
      </c>
      <c r="R23" s="8">
        <f>R20*1.5</f>
        <v>0</v>
      </c>
    </row>
    <row r="24" spans="1:20" x14ac:dyDescent="0.25">
      <c r="A24" s="34" t="str">
        <f>IF(M19="","",IF(IF(M19=1,M19+1,IF(MONTH(DATE(YEAR(E2),MONTH(E2),DAY(M19)+1))&lt;&gt;MONTH(E2),1,M19+1))&lt;=7,"",IF(M19=1,M19+1,IF(MONTH(DATE(YEAR(E2),MONTH(E2),DAY(M19)+1))&lt;&gt;MONTH(E2),1,M19+1))))</f>
        <v/>
      </c>
      <c r="B24" s="56"/>
      <c r="C24" s="19" t="str">
        <f>IF(A24="","",IF(A24=1,A24+1,IF(MONTH(DATE(YEAR($E$2),MONTH($E$2),DAY(A24)+1))&lt;&gt;MONTH($E$2),1,A24+1)))</f>
        <v/>
      </c>
      <c r="D24" s="56"/>
      <c r="E24" s="20" t="str">
        <f>IF(C24="","",IF(C24=1,C24+1,IF(MONTH(DATE(YEAR($E$2),MONTH($E$2),DAY(C24)+1))&lt;&gt;MONTH($E$2),1,C24+1)))</f>
        <v/>
      </c>
      <c r="F24" s="58"/>
      <c r="G24" s="20" t="str">
        <f>IF(E24="","",IF(E24=1,E24+1,IF(MONTH(DATE(YEAR($E$2),MONTH($E$2),DAY(E24)+1))&lt;&gt;MONTH($E$2),1,E24+1)))</f>
        <v/>
      </c>
      <c r="H24" s="58"/>
      <c r="I24" s="20" t="str">
        <f>IF(G24="","",IF(G24=1,G24+1,IF(MONTH(DATE(YEAR($E$2),MONTH($E$2),DAY(G24)+1))&lt;&gt;MONTH($E$2),1,G24+1)))</f>
        <v/>
      </c>
      <c r="J24" s="58"/>
      <c r="K24" s="20" t="str">
        <f>IF(I24="","",IF(I24=1,I24+1,IF(MONTH(DATE(YEAR($E$2),MONTH($E$2),DAY(I24)+1))&lt;&gt;MONTH($E$2),1,I24+1)))</f>
        <v/>
      </c>
      <c r="L24" s="58"/>
      <c r="M24" s="20" t="str">
        <f>IF(K24="","",IF(K24=1,K24+1,IF(MONTH(DATE(YEAR($E$2),MONTH($E$2),DAY(K24)+1))&lt;&gt;MONTH($E$2),1,K24+1)))</f>
        <v/>
      </c>
      <c r="N24" s="58"/>
      <c r="O24" s="35" t="s">
        <v>13</v>
      </c>
      <c r="P24" s="36" t="s">
        <v>14</v>
      </c>
      <c r="Q24" s="37" t="s">
        <v>15</v>
      </c>
      <c r="R24" s="8"/>
    </row>
    <row r="25" spans="1:20" x14ac:dyDescent="0.25">
      <c r="A25" s="24" t="s">
        <v>17</v>
      </c>
      <c r="B25" s="57"/>
      <c r="C25" s="24" t="s">
        <v>17</v>
      </c>
      <c r="D25" s="57"/>
      <c r="E25" s="6" t="s">
        <v>17</v>
      </c>
      <c r="F25" s="59"/>
      <c r="G25" s="6" t="s">
        <v>17</v>
      </c>
      <c r="H25" s="59"/>
      <c r="I25" s="6" t="s">
        <v>17</v>
      </c>
      <c r="J25" s="59"/>
      <c r="K25" s="6" t="s">
        <v>17</v>
      </c>
      <c r="L25" s="59"/>
      <c r="M25" s="6" t="s">
        <v>17</v>
      </c>
      <c r="N25" s="60"/>
      <c r="O25" s="25" t="s">
        <v>17</v>
      </c>
      <c r="P25" s="73">
        <f>SUM(B25:N25)</f>
        <v>0</v>
      </c>
      <c r="Q25" s="38">
        <f>P25*I$29</f>
        <v>0</v>
      </c>
      <c r="R25" s="8">
        <f>IF(P25&gt;40,P25-40,0)</f>
        <v>0</v>
      </c>
    </row>
    <row r="26" spans="1:20" x14ac:dyDescent="0.25">
      <c r="A26" s="24" t="s">
        <v>18</v>
      </c>
      <c r="B26" s="57"/>
      <c r="C26" s="24" t="s">
        <v>18</v>
      </c>
      <c r="D26" s="57"/>
      <c r="E26" s="6" t="s">
        <v>18</v>
      </c>
      <c r="F26" s="59"/>
      <c r="G26" s="6" t="s">
        <v>18</v>
      </c>
      <c r="H26" s="59"/>
      <c r="I26" s="6" t="s">
        <v>18</v>
      </c>
      <c r="J26" s="59"/>
      <c r="K26" s="6" t="s">
        <v>18</v>
      </c>
      <c r="L26" s="59"/>
      <c r="M26" s="6" t="s">
        <v>18</v>
      </c>
      <c r="N26" s="60"/>
      <c r="O26" s="25" t="s">
        <v>18</v>
      </c>
      <c r="P26" s="73">
        <f>SUM(B26:N26)</f>
        <v>0</v>
      </c>
      <c r="Q26" s="38">
        <f>P26*I$30</f>
        <v>0</v>
      </c>
      <c r="R26" s="10"/>
    </row>
    <row r="27" spans="1:20" x14ac:dyDescent="0.25">
      <c r="A27" s="41" t="s">
        <v>19</v>
      </c>
      <c r="B27" s="61"/>
      <c r="C27" s="41" t="s">
        <v>19</v>
      </c>
      <c r="D27" s="61"/>
      <c r="E27" s="42" t="s">
        <v>19</v>
      </c>
      <c r="F27" s="62"/>
      <c r="G27" s="42" t="s">
        <v>19</v>
      </c>
      <c r="H27" s="62"/>
      <c r="I27" s="42" t="s">
        <v>19</v>
      </c>
      <c r="J27" s="62"/>
      <c r="K27" s="42" t="s">
        <v>19</v>
      </c>
      <c r="L27" s="62"/>
      <c r="M27" s="42" t="s">
        <v>19</v>
      </c>
      <c r="N27" s="63"/>
      <c r="O27" s="25" t="s">
        <v>19</v>
      </c>
      <c r="P27" s="73">
        <f>SUM(B27:N27)</f>
        <v>0</v>
      </c>
      <c r="Q27" s="38">
        <f>P27*I$31</f>
        <v>0</v>
      </c>
      <c r="R27" s="10"/>
    </row>
    <row r="28" spans="1:20" x14ac:dyDescent="0.25">
      <c r="A28" s="29"/>
      <c r="B28" s="29"/>
      <c r="C28" s="29"/>
      <c r="D28" s="29"/>
      <c r="E28" s="29"/>
      <c r="F28" s="29"/>
      <c r="G28" s="29"/>
      <c r="H28" s="29"/>
      <c r="I28" s="29"/>
      <c r="J28" s="29"/>
      <c r="K28" s="29"/>
      <c r="L28" s="29"/>
      <c r="M28" s="29"/>
      <c r="N28" s="29"/>
      <c r="O28" s="30" t="s">
        <v>20</v>
      </c>
      <c r="P28" s="31">
        <f>IF(SUM(P25:P27)-40-IF(B24&lt;&gt;"",B25,0)-IF(D24&lt;&gt;"",D25,0)-IF(F24&lt;&gt;"",F25,0)-IF(H24&lt;&gt;"",H25,0)-IF(J24&lt;&gt;"",J25,0)-IF(L24&lt;&gt;"",L25,0)-IF(N24&lt;&gt;"",N25,0)&gt;0,SUM(P25:P27)-40-IF(B24&lt;&gt;"",B25,0)-IF(D24&lt;&gt;"",D25,0)-IF(F24&lt;&gt;"",F25,0)-IF(H24&lt;&gt;"",H25,0)-IF(J24&lt;&gt;"",J25,0)-IF(L24&lt;&gt;"",L25,0)-IF(N24&lt;&gt;"",N25,0),0)</f>
        <v>0</v>
      </c>
      <c r="Q28" s="39">
        <f>IF(ISERR((SUM(Q25:Q27)/SUM(P25:P27)/2)*P28),0,(SUM(Q25:Q27)/SUM(P25:P27)/2)*P28)</f>
        <v>0</v>
      </c>
      <c r="R28" s="8">
        <f>R25*1.5</f>
        <v>0</v>
      </c>
    </row>
    <row r="29" spans="1:20" ht="15.75" thickBot="1" x14ac:dyDescent="0.3">
      <c r="A29" s="90" t="s">
        <v>21</v>
      </c>
      <c r="B29" s="90"/>
      <c r="C29" s="90"/>
      <c r="D29" s="90"/>
      <c r="E29" s="90"/>
      <c r="F29" s="90"/>
      <c r="G29" s="90"/>
      <c r="H29" s="90"/>
      <c r="I29" s="85"/>
      <c r="J29" s="85"/>
      <c r="K29" s="13"/>
      <c r="L29" s="13"/>
      <c r="M29" s="13"/>
      <c r="N29" s="43" t="s">
        <v>22</v>
      </c>
      <c r="O29" s="44" t="s">
        <v>17</v>
      </c>
      <c r="P29" s="3">
        <f>SUM(P5,P10,P15,P20,P25)</f>
        <v>0</v>
      </c>
      <c r="Q29" s="2">
        <f>SUM(Q5,Q10,Q15,Q20,Q25)</f>
        <v>0</v>
      </c>
      <c r="R29" s="11">
        <f>R8+R13+R18+R23+R28</f>
        <v>0</v>
      </c>
    </row>
    <row r="30" spans="1:20" x14ac:dyDescent="0.25">
      <c r="A30" s="90" t="s">
        <v>23</v>
      </c>
      <c r="B30" s="90"/>
      <c r="C30" s="90"/>
      <c r="D30" s="90"/>
      <c r="E30" s="90"/>
      <c r="F30" s="90"/>
      <c r="G30" s="90"/>
      <c r="H30" s="90"/>
      <c r="I30" s="85"/>
      <c r="J30" s="85"/>
      <c r="K30" s="13"/>
      <c r="L30" s="45"/>
      <c r="M30" s="13"/>
      <c r="N30" s="13"/>
      <c r="O30" s="44" t="s">
        <v>24</v>
      </c>
      <c r="P30" s="3">
        <f t="shared" ref="P30:Q32" si="0">SUM(P6,P11,P16,P21,P26)</f>
        <v>0</v>
      </c>
      <c r="Q30" s="2">
        <f t="shared" si="0"/>
        <v>0</v>
      </c>
    </row>
    <row r="31" spans="1:20" x14ac:dyDescent="0.25">
      <c r="A31" s="90" t="s">
        <v>25</v>
      </c>
      <c r="B31" s="90"/>
      <c r="C31" s="90"/>
      <c r="D31" s="90"/>
      <c r="E31" s="90"/>
      <c r="F31" s="90"/>
      <c r="G31" s="90"/>
      <c r="H31" s="90"/>
      <c r="I31" s="85">
        <v>0</v>
      </c>
      <c r="J31" s="85"/>
      <c r="K31" s="13"/>
      <c r="L31" s="13"/>
      <c r="M31" s="13"/>
      <c r="N31" s="13"/>
      <c r="O31" s="46" t="s">
        <v>26</v>
      </c>
      <c r="P31" s="3">
        <f t="shared" si="0"/>
        <v>0</v>
      </c>
      <c r="Q31" s="2">
        <f t="shared" si="0"/>
        <v>0</v>
      </c>
      <c r="S31" s="93">
        <f>SUM(Q30:Q32)</f>
        <v>0</v>
      </c>
      <c r="T31" s="16" t="s">
        <v>42</v>
      </c>
    </row>
    <row r="32" spans="1:20" ht="15.75" thickBot="1" x14ac:dyDescent="0.3">
      <c r="A32" s="82"/>
      <c r="B32" s="82"/>
      <c r="C32" s="82"/>
      <c r="D32" s="82"/>
      <c r="E32" s="82"/>
      <c r="F32" s="82"/>
      <c r="G32" s="82"/>
      <c r="H32" s="82"/>
      <c r="I32" s="79"/>
      <c r="J32" s="79"/>
      <c r="O32" s="46" t="s">
        <v>20</v>
      </c>
      <c r="P32" s="3">
        <f t="shared" si="0"/>
        <v>0</v>
      </c>
      <c r="Q32" s="2">
        <f t="shared" si="0"/>
        <v>0</v>
      </c>
      <c r="S32" s="94">
        <f>SUM(P32/2+P30)*I29</f>
        <v>0</v>
      </c>
      <c r="T32" s="16" t="s">
        <v>43</v>
      </c>
    </row>
    <row r="33" spans="1:20" ht="15.75" thickTop="1" x14ac:dyDescent="0.25">
      <c r="A33" s="72"/>
      <c r="B33" s="72"/>
      <c r="C33" s="72"/>
      <c r="D33" s="72"/>
      <c r="E33" s="72"/>
      <c r="F33" s="72"/>
      <c r="G33" s="72"/>
      <c r="H33" s="72"/>
      <c r="I33" s="70"/>
      <c r="J33" s="70"/>
      <c r="O33" s="48" t="s">
        <v>27</v>
      </c>
      <c r="P33" s="3">
        <f>SUM(P29:P32)</f>
        <v>0</v>
      </c>
      <c r="Q33" s="4">
        <f>SUM(Q29:Q32)</f>
        <v>0</v>
      </c>
      <c r="S33" s="93">
        <f>SUM(S31-S32)</f>
        <v>0</v>
      </c>
      <c r="T33" s="16" t="s">
        <v>44</v>
      </c>
    </row>
    <row r="34" spans="1:20" x14ac:dyDescent="0.25">
      <c r="A34" s="72"/>
      <c r="B34" s="72"/>
      <c r="C34" s="72"/>
      <c r="D34" s="72"/>
      <c r="E34" s="72"/>
      <c r="F34" s="72"/>
      <c r="G34" s="72"/>
      <c r="H34" s="72"/>
      <c r="I34" s="70"/>
      <c r="J34" s="70"/>
      <c r="O34" s="48" t="s">
        <v>53</v>
      </c>
      <c r="P34" s="103">
        <f>SUM(P30:P32)-P32/2</f>
        <v>0</v>
      </c>
      <c r="Q34" s="5"/>
    </row>
    <row r="35" spans="1:20" x14ac:dyDescent="0.25">
      <c r="A35" s="72"/>
      <c r="C35" s="49"/>
      <c r="D35" s="49"/>
      <c r="E35" s="49"/>
      <c r="F35" s="49"/>
      <c r="G35" s="49"/>
      <c r="H35" s="49"/>
      <c r="I35" s="50"/>
      <c r="J35" s="50"/>
      <c r="M35" s="51"/>
      <c r="N35" s="51"/>
      <c r="P35" s="70"/>
    </row>
    <row r="36" spans="1:20" x14ac:dyDescent="0.25">
      <c r="B36" s="52" t="s">
        <v>28</v>
      </c>
      <c r="C36" s="72"/>
      <c r="D36" s="72"/>
      <c r="E36" s="72"/>
      <c r="F36" s="72"/>
      <c r="G36" s="72"/>
      <c r="H36" s="72"/>
      <c r="I36" s="70"/>
      <c r="J36" s="70"/>
      <c r="L36" s="53" t="s">
        <v>29</v>
      </c>
      <c r="P36" s="70"/>
    </row>
    <row r="37" spans="1:20" x14ac:dyDescent="0.25">
      <c r="A37" s="72"/>
      <c r="B37" s="72"/>
      <c r="C37" s="72"/>
      <c r="D37" s="72"/>
      <c r="E37" s="72"/>
      <c r="F37" s="72"/>
      <c r="G37" s="72"/>
      <c r="H37" s="72"/>
      <c r="I37" s="70"/>
      <c r="J37" s="70"/>
      <c r="P37" s="70"/>
    </row>
    <row r="38" spans="1:20" x14ac:dyDescent="0.25">
      <c r="A38" s="72"/>
      <c r="C38" s="49"/>
      <c r="D38" s="49"/>
      <c r="E38" s="49"/>
      <c r="F38" s="49"/>
      <c r="G38" s="49"/>
      <c r="H38" s="49"/>
      <c r="I38" s="50"/>
      <c r="J38" s="50"/>
      <c r="M38" s="51"/>
      <c r="N38" s="51"/>
      <c r="P38" s="95" t="s">
        <v>45</v>
      </c>
    </row>
    <row r="39" spans="1:20" x14ac:dyDescent="0.25">
      <c r="B39" s="52" t="s">
        <v>30</v>
      </c>
      <c r="C39" s="72"/>
      <c r="D39" s="72"/>
      <c r="E39" s="72"/>
      <c r="F39" s="72"/>
      <c r="G39" s="72"/>
      <c r="H39" s="72"/>
      <c r="I39" s="70"/>
      <c r="J39" s="70"/>
      <c r="L39" s="53" t="s">
        <v>29</v>
      </c>
      <c r="P39" s="70"/>
    </row>
    <row r="40" spans="1:20" x14ac:dyDescent="0.25">
      <c r="A40" s="72"/>
      <c r="B40" s="72"/>
      <c r="C40" s="72"/>
      <c r="D40" s="72"/>
      <c r="E40" s="72"/>
      <c r="F40" s="72"/>
      <c r="G40" s="72"/>
      <c r="H40" s="72"/>
      <c r="I40" s="70"/>
      <c r="J40" s="70"/>
      <c r="P40" s="70"/>
    </row>
    <row r="41" spans="1:20" x14ac:dyDescent="0.25">
      <c r="B41" s="54" t="s">
        <v>31</v>
      </c>
      <c r="P41" s="70"/>
    </row>
    <row r="42" spans="1:20" x14ac:dyDescent="0.25">
      <c r="B42" s="54" t="s">
        <v>32</v>
      </c>
      <c r="P42" s="70"/>
    </row>
    <row r="43" spans="1:20" x14ac:dyDescent="0.25">
      <c r="B43" s="16" t="s">
        <v>33</v>
      </c>
      <c r="P43" s="70"/>
    </row>
    <row r="44" spans="1:20" x14ac:dyDescent="0.25">
      <c r="B44" s="16" t="s">
        <v>34</v>
      </c>
      <c r="P44" s="70"/>
    </row>
    <row r="45" spans="1:20" x14ac:dyDescent="0.25">
      <c r="B45" s="16" t="s">
        <v>35</v>
      </c>
      <c r="P45" s="70"/>
    </row>
    <row r="46" spans="1:20" x14ac:dyDescent="0.25">
      <c r="B46" s="16" t="s">
        <v>36</v>
      </c>
      <c r="P46" s="70"/>
    </row>
    <row r="47" spans="1:20" x14ac:dyDescent="0.25">
      <c r="B47" s="16" t="s">
        <v>37</v>
      </c>
      <c r="O47" s="71"/>
      <c r="P47" s="71"/>
      <c r="Q47" s="71"/>
    </row>
    <row r="48" spans="1:20" ht="60.75" customHeight="1" x14ac:dyDescent="0.25">
      <c r="B48" s="80" t="s">
        <v>38</v>
      </c>
      <c r="C48" s="80"/>
      <c r="D48" s="80"/>
      <c r="E48" s="80"/>
      <c r="F48" s="80"/>
      <c r="G48" s="80"/>
      <c r="H48" s="80"/>
      <c r="I48" s="80"/>
      <c r="J48" s="80"/>
      <c r="K48" s="80"/>
      <c r="L48" s="80"/>
      <c r="M48" s="80"/>
      <c r="N48" s="80"/>
      <c r="O48" s="80"/>
      <c r="P48" s="80"/>
      <c r="Q48" s="80"/>
      <c r="R48" s="80"/>
    </row>
    <row r="49" spans="2:21" ht="18.600000000000001" customHeight="1" x14ac:dyDescent="0.25">
      <c r="B49" s="81" t="s">
        <v>46</v>
      </c>
      <c r="C49" s="81"/>
      <c r="D49" s="81"/>
      <c r="E49" s="81"/>
      <c r="F49" s="81"/>
      <c r="G49" s="81"/>
      <c r="H49" s="81"/>
      <c r="I49" s="81"/>
      <c r="J49" s="81"/>
      <c r="K49" s="81"/>
      <c r="L49" s="81"/>
      <c r="M49" s="81"/>
      <c r="N49" s="81"/>
      <c r="O49" s="81"/>
      <c r="P49" s="81"/>
      <c r="Q49" s="81"/>
      <c r="R49" s="81"/>
    </row>
    <row r="50" spans="2:21" ht="0.6" hidden="1" customHeight="1" x14ac:dyDescent="0.25">
      <c r="B50" s="71"/>
      <c r="C50" s="71"/>
      <c r="D50" s="71"/>
      <c r="E50" s="71"/>
      <c r="F50" s="71"/>
      <c r="G50" s="71"/>
      <c r="H50" s="71"/>
      <c r="I50" s="71"/>
      <c r="J50" s="71"/>
      <c r="K50" s="71"/>
      <c r="L50" s="71"/>
      <c r="M50" s="71"/>
      <c r="N50" s="71"/>
      <c r="O50" s="71"/>
      <c r="P50" s="71"/>
      <c r="Q50" s="71"/>
    </row>
    <row r="51" spans="2:21" ht="18.600000000000001" hidden="1" customHeight="1" x14ac:dyDescent="0.25">
      <c r="B51" s="71"/>
      <c r="C51" s="71"/>
      <c r="D51" s="71"/>
      <c r="E51" s="71"/>
      <c r="F51" s="71"/>
      <c r="G51" s="71"/>
      <c r="H51" s="71"/>
      <c r="I51" s="71"/>
      <c r="J51" s="71"/>
      <c r="K51" s="71"/>
      <c r="L51" s="71"/>
      <c r="M51" s="71"/>
      <c r="N51" s="71"/>
      <c r="O51" s="71"/>
      <c r="P51" s="71"/>
      <c r="Q51" s="71"/>
    </row>
    <row r="52" spans="2:21" ht="14.45" hidden="1" customHeight="1" x14ac:dyDescent="0.25">
      <c r="B52" s="71"/>
      <c r="C52" s="71"/>
      <c r="D52" s="71"/>
      <c r="E52" s="71"/>
      <c r="F52" s="71"/>
      <c r="G52" s="71"/>
      <c r="H52" s="71"/>
      <c r="I52" s="71"/>
      <c r="J52" s="71"/>
      <c r="K52" s="71"/>
      <c r="L52" s="71"/>
      <c r="M52" s="71"/>
      <c r="N52" s="71"/>
      <c r="O52" s="71"/>
      <c r="P52" s="71"/>
      <c r="Q52" s="71"/>
    </row>
    <row r="53" spans="2:21" ht="14.45" hidden="1" customHeight="1" x14ac:dyDescent="0.25">
      <c r="B53" s="71"/>
      <c r="C53" s="71"/>
      <c r="D53" s="71"/>
      <c r="E53" s="71"/>
      <c r="F53" s="71"/>
      <c r="G53" s="71"/>
      <c r="H53" s="71"/>
      <c r="I53" s="71"/>
      <c r="J53" s="71"/>
      <c r="K53" s="71"/>
      <c r="L53" s="71"/>
      <c r="M53" s="71"/>
      <c r="N53" s="71"/>
      <c r="O53" s="71"/>
      <c r="P53" s="71"/>
      <c r="Q53" s="71"/>
    </row>
    <row r="54" spans="2:21" ht="14.45" hidden="1" customHeight="1" x14ac:dyDescent="0.25">
      <c r="B54" s="71"/>
      <c r="C54" s="71"/>
      <c r="D54" s="71"/>
      <c r="E54" s="71"/>
      <c r="F54" s="71"/>
      <c r="G54" s="71"/>
      <c r="H54" s="71"/>
      <c r="I54" s="71"/>
      <c r="J54" s="71"/>
      <c r="K54" s="71"/>
      <c r="L54" s="71"/>
      <c r="M54" s="71"/>
      <c r="N54" s="71"/>
      <c r="O54" s="71"/>
      <c r="P54" s="71"/>
      <c r="Q54" s="71"/>
    </row>
    <row r="55" spans="2:21" ht="14.45" hidden="1" customHeight="1" x14ac:dyDescent="0.25">
      <c r="B55" s="71"/>
      <c r="C55" s="71"/>
      <c r="D55" s="71"/>
      <c r="E55" s="71"/>
      <c r="F55" s="71"/>
      <c r="G55" s="71"/>
      <c r="H55" s="71"/>
      <c r="I55" s="71"/>
      <c r="J55" s="71"/>
      <c r="K55" s="71"/>
      <c r="L55" s="71"/>
      <c r="M55" s="71"/>
      <c r="N55" s="71"/>
      <c r="P55" s="70"/>
    </row>
    <row r="56" spans="2:21" x14ac:dyDescent="0.25">
      <c r="B56" s="16" t="s">
        <v>47</v>
      </c>
      <c r="P56" s="70"/>
    </row>
    <row r="57" spans="2:21" x14ac:dyDescent="0.25">
      <c r="P57" s="70"/>
    </row>
    <row r="58" spans="2:21" x14ac:dyDescent="0.25">
      <c r="B58" s="54" t="s">
        <v>39</v>
      </c>
      <c r="P58" s="70"/>
    </row>
    <row r="59" spans="2:21" x14ac:dyDescent="0.25">
      <c r="B59" s="16" t="s">
        <v>48</v>
      </c>
      <c r="P59" s="70"/>
    </row>
    <row r="60" spans="2:21" x14ac:dyDescent="0.25">
      <c r="B60" s="96" t="s">
        <v>49</v>
      </c>
      <c r="P60" s="55"/>
      <c r="Q60" s="91"/>
      <c r="R60" s="91"/>
      <c r="S60" s="91"/>
      <c r="T60" s="91"/>
      <c r="U60" s="91"/>
    </row>
    <row r="61" spans="2:21" x14ac:dyDescent="0.25">
      <c r="P61" s="70"/>
    </row>
    <row r="62" spans="2:21" x14ac:dyDescent="0.25">
      <c r="B62" s="54" t="s">
        <v>40</v>
      </c>
      <c r="C62" s="72"/>
      <c r="D62" s="70"/>
      <c r="E62" s="75"/>
      <c r="F62" s="75"/>
      <c r="P62" s="70"/>
    </row>
    <row r="63" spans="2:21" x14ac:dyDescent="0.25">
      <c r="B63" s="92" t="s">
        <v>50</v>
      </c>
      <c r="C63" s="72"/>
      <c r="D63" s="70"/>
      <c r="E63" s="74"/>
      <c r="F63" s="74"/>
      <c r="P63" s="70"/>
    </row>
    <row r="64" spans="2:21" x14ac:dyDescent="0.25">
      <c r="B64" s="92" t="s">
        <v>41</v>
      </c>
      <c r="C64" s="72"/>
      <c r="D64" s="70"/>
      <c r="E64" s="74"/>
      <c r="F64" s="74"/>
      <c r="P64" s="70"/>
    </row>
  </sheetData>
  <sheetProtection sheet="1"/>
  <mergeCells count="23">
    <mergeCell ref="B1:D1"/>
    <mergeCell ref="F1:G1"/>
    <mergeCell ref="C2:D2"/>
    <mergeCell ref="A3:B3"/>
    <mergeCell ref="C3:D3"/>
    <mergeCell ref="E3:F3"/>
    <mergeCell ref="G3:H3"/>
    <mergeCell ref="I3:J3"/>
    <mergeCell ref="K3:L3"/>
    <mergeCell ref="M3:N3"/>
    <mergeCell ref="O3:P3"/>
    <mergeCell ref="A29:H29"/>
    <mergeCell ref="I29:J29"/>
    <mergeCell ref="A30:H30"/>
    <mergeCell ref="I30:J30"/>
    <mergeCell ref="A31:H31"/>
    <mergeCell ref="I31:J31"/>
    <mergeCell ref="A32:H32"/>
    <mergeCell ref="I32:J32"/>
    <mergeCell ref="B48:R48"/>
    <mergeCell ref="B49:R49"/>
    <mergeCell ref="Q60:U60"/>
    <mergeCell ref="E62:F62"/>
  </mergeCells>
  <dataValidations count="2">
    <dataValidation type="list" allowBlank="1" showErrorMessage="1" errorTitle="Valid Values" error="Valid values are:_x000a__x000a_holiday_x000a_sick_x000a_annual" sqref="B4 D4 F4 J4 L4 N4 B9 B14 B19 B24 D9 D14 D19 D24 F9 F14 F19 F24 J9 J14 J19 J24 L9 L14 L19 L24 N9 N14 N19 N24">
      <formula1>$AA$1:$AA$3</formula1>
    </dataValidation>
    <dataValidation type="list" allowBlank="1" showInputMessage="1" showErrorMessage="1" sqref="H24 H14 H9 H4 H19">
      <formula1>$AA$1:$AA$3</formula1>
    </dataValidation>
  </dataValidations>
  <pageMargins left="0.25" right="0.25" top="0.75" bottom="0.75" header="0.3" footer="0.3"/>
  <pageSetup scale="87" orientation="landscape" r:id="rId1"/>
  <headerFooter>
    <oddHeader>&amp;C&amp;"-,Bold"&amp;14Extra Compensation Timesheet for Non-Exempt Employees</oddHeader>
    <oddFooter>&amp;L&amp;D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9"/>
  <sheetViews>
    <sheetView tabSelected="1" workbookViewId="0">
      <selection activeCell="I11" sqref="I11"/>
    </sheetView>
  </sheetViews>
  <sheetFormatPr defaultRowHeight="15" x14ac:dyDescent="0.25"/>
  <cols>
    <col min="17" max="17" width="12.5703125" customWidth="1"/>
  </cols>
  <sheetData>
    <row r="1" spans="1:19" x14ac:dyDescent="0.25">
      <c r="A1" s="12" t="s">
        <v>0</v>
      </c>
      <c r="B1" s="87" t="s">
        <v>54</v>
      </c>
      <c r="C1" s="88"/>
      <c r="D1" s="89"/>
      <c r="E1" s="12" t="s">
        <v>1</v>
      </c>
      <c r="F1" s="83" t="s">
        <v>51</v>
      </c>
      <c r="G1" s="84"/>
      <c r="H1" s="12"/>
      <c r="I1" s="12"/>
      <c r="J1" s="12"/>
      <c r="K1" s="12"/>
      <c r="L1" s="12"/>
      <c r="M1" s="12"/>
      <c r="N1" s="12"/>
      <c r="O1" s="13"/>
      <c r="P1" s="14"/>
      <c r="Q1" s="15"/>
      <c r="R1" s="16"/>
      <c r="S1" s="16"/>
    </row>
    <row r="2" spans="1:19" x14ac:dyDescent="0.25">
      <c r="A2" s="12" t="s">
        <v>3</v>
      </c>
      <c r="B2" s="12"/>
      <c r="C2" s="86">
        <v>42675</v>
      </c>
      <c r="D2" s="84"/>
      <c r="E2" s="17">
        <f>IF(ISERR(DATE(YEAR(C2),MONTH(C2),1)),"",DATE(YEAR(C2),MONTH(C2),1))</f>
        <v>42675</v>
      </c>
      <c r="F2" s="18"/>
      <c r="G2" s="12"/>
      <c r="H2" s="12"/>
      <c r="I2" s="12"/>
      <c r="J2" s="12"/>
      <c r="K2" s="12"/>
      <c r="L2" s="12"/>
      <c r="M2" s="12"/>
      <c r="N2" s="12"/>
      <c r="O2" s="13"/>
      <c r="P2" s="14"/>
      <c r="Q2" s="15"/>
      <c r="R2" s="16"/>
      <c r="S2" s="16"/>
    </row>
    <row r="3" spans="1:19" ht="15.75" thickBot="1" x14ac:dyDescent="0.3">
      <c r="A3" s="78" t="s">
        <v>5</v>
      </c>
      <c r="B3" s="78"/>
      <c r="C3" s="78" t="s">
        <v>6</v>
      </c>
      <c r="D3" s="78"/>
      <c r="E3" s="76" t="s">
        <v>7</v>
      </c>
      <c r="F3" s="76"/>
      <c r="G3" s="76" t="s">
        <v>8</v>
      </c>
      <c r="H3" s="76"/>
      <c r="I3" s="76" t="s">
        <v>9</v>
      </c>
      <c r="J3" s="76"/>
      <c r="K3" s="76" t="s">
        <v>10</v>
      </c>
      <c r="L3" s="76"/>
      <c r="M3" s="76" t="s">
        <v>11</v>
      </c>
      <c r="N3" s="76"/>
      <c r="O3" s="77"/>
      <c r="P3" s="77"/>
      <c r="Q3" s="15"/>
      <c r="R3" s="16"/>
      <c r="S3" s="16"/>
    </row>
    <row r="4" spans="1:19" x14ac:dyDescent="0.25">
      <c r="A4" s="19">
        <f>IF(VALUE(C2)&lt;40544,"",IF(WEEKDAY(E2)=7,1,IF(WEEKDAY(E2)+1=7,2,IF(WEEKDAY(E2)+2=7,3,IF(WEEKDAY(E2)+3=7,4,IF(WEEKDAY(E2)+4=7,5,IF(WEEKDAY(E2)+5=7,6,7)))))))</f>
        <v>5</v>
      </c>
      <c r="B4" s="56"/>
      <c r="C4" s="19">
        <f>IF(A4="","",A4+1)</f>
        <v>6</v>
      </c>
      <c r="D4" s="56"/>
      <c r="E4" s="20">
        <f>IF(C4="","",C4+1)</f>
        <v>7</v>
      </c>
      <c r="F4" s="58"/>
      <c r="G4" s="20">
        <f>IF(E4="","",E4+1)</f>
        <v>8</v>
      </c>
      <c r="H4" s="58"/>
      <c r="I4" s="20">
        <f>IF(G4="","",G4+1)</f>
        <v>9</v>
      </c>
      <c r="J4" s="58"/>
      <c r="K4" s="20">
        <f>IF(I4="","",I4+1)</f>
        <v>10</v>
      </c>
      <c r="L4" s="58"/>
      <c r="M4" s="20">
        <f>IF(K4="","",K4+1)</f>
        <v>11</v>
      </c>
      <c r="N4" s="58"/>
      <c r="O4" s="21" t="s">
        <v>13</v>
      </c>
      <c r="P4" s="22" t="s">
        <v>14</v>
      </c>
      <c r="Q4" s="23" t="s">
        <v>15</v>
      </c>
      <c r="R4" s="7" t="s">
        <v>16</v>
      </c>
      <c r="S4" s="16"/>
    </row>
    <row r="5" spans="1:19" x14ac:dyDescent="0.25">
      <c r="A5" s="24" t="s">
        <v>17</v>
      </c>
      <c r="B5" s="57"/>
      <c r="C5" s="24" t="s">
        <v>17</v>
      </c>
      <c r="D5" s="57"/>
      <c r="E5" s="6" t="s">
        <v>17</v>
      </c>
      <c r="F5" s="59">
        <v>8</v>
      </c>
      <c r="G5" s="6" t="s">
        <v>17</v>
      </c>
      <c r="H5" s="59">
        <v>8</v>
      </c>
      <c r="I5" s="6" t="s">
        <v>17</v>
      </c>
      <c r="J5" s="59">
        <v>8</v>
      </c>
      <c r="K5" s="6" t="s">
        <v>17</v>
      </c>
      <c r="L5" s="59">
        <v>8</v>
      </c>
      <c r="M5" s="6" t="s">
        <v>17</v>
      </c>
      <c r="N5" s="60">
        <v>8</v>
      </c>
      <c r="O5" s="25" t="s">
        <v>17</v>
      </c>
      <c r="P5" s="73">
        <f>SUM(B5:N5)</f>
        <v>40</v>
      </c>
      <c r="Q5" s="1">
        <f>P5*I$29</f>
        <v>400</v>
      </c>
      <c r="R5" s="8">
        <f>IF(P5&gt;40,P5-40,0)</f>
        <v>0</v>
      </c>
      <c r="S5" s="26"/>
    </row>
    <row r="6" spans="1:19" x14ac:dyDescent="0.25">
      <c r="A6" s="24" t="s">
        <v>18</v>
      </c>
      <c r="B6" s="57"/>
      <c r="C6" s="24" t="s">
        <v>18</v>
      </c>
      <c r="D6" s="57"/>
      <c r="E6" s="6" t="s">
        <v>18</v>
      </c>
      <c r="F6" s="59">
        <v>2</v>
      </c>
      <c r="G6" s="6" t="s">
        <v>18</v>
      </c>
      <c r="H6" s="59"/>
      <c r="I6" s="6" t="s">
        <v>18</v>
      </c>
      <c r="J6" s="59">
        <v>2</v>
      </c>
      <c r="K6" s="6" t="s">
        <v>18</v>
      </c>
      <c r="L6" s="59"/>
      <c r="M6" s="6" t="s">
        <v>18</v>
      </c>
      <c r="N6" s="60">
        <v>2</v>
      </c>
      <c r="O6" s="25" t="s">
        <v>18</v>
      </c>
      <c r="P6" s="73">
        <f>SUM(B6:N6)</f>
        <v>6</v>
      </c>
      <c r="Q6" s="1">
        <f>P6*I$30</f>
        <v>120</v>
      </c>
      <c r="R6" s="9"/>
      <c r="S6" s="16"/>
    </row>
    <row r="7" spans="1:19" x14ac:dyDescent="0.25">
      <c r="A7" s="24" t="s">
        <v>19</v>
      </c>
      <c r="B7" s="57"/>
      <c r="C7" s="24" t="s">
        <v>19</v>
      </c>
      <c r="D7" s="57"/>
      <c r="E7" s="6" t="s">
        <v>19</v>
      </c>
      <c r="F7" s="59"/>
      <c r="G7" s="6" t="s">
        <v>19</v>
      </c>
      <c r="H7" s="59"/>
      <c r="I7" s="6" t="s">
        <v>19</v>
      </c>
      <c r="J7" s="59"/>
      <c r="K7" s="6" t="s">
        <v>19</v>
      </c>
      <c r="L7" s="59"/>
      <c r="M7" s="6" t="s">
        <v>19</v>
      </c>
      <c r="N7" s="60"/>
      <c r="O7" s="25" t="s">
        <v>19</v>
      </c>
      <c r="P7" s="73">
        <f>SUM(B7:N7)</f>
        <v>0</v>
      </c>
      <c r="Q7" s="1">
        <f>P7*I$31</f>
        <v>0</v>
      </c>
      <c r="R7" s="10"/>
      <c r="S7" s="16"/>
    </row>
    <row r="8" spans="1:19" x14ac:dyDescent="0.25">
      <c r="A8" s="27"/>
      <c r="B8" s="28"/>
      <c r="C8" s="28"/>
      <c r="D8" s="28"/>
      <c r="E8" s="29"/>
      <c r="F8" s="29"/>
      <c r="G8" s="29"/>
      <c r="H8" s="29"/>
      <c r="I8" s="29"/>
      <c r="J8" s="29"/>
      <c r="K8" s="29"/>
      <c r="L8" s="29"/>
      <c r="M8" s="29"/>
      <c r="N8" s="29"/>
      <c r="O8" s="30" t="s">
        <v>20</v>
      </c>
      <c r="P8" s="31">
        <f>IF(SUM(P5:P7)-40-IF(B4&lt;&gt;"",B5,0)-IF(D4&lt;&gt;"",D5,0)-IF(F4&lt;&gt;"",F5,0)-IF(H4&lt;&gt;"",H5,0)-IF(J4&lt;&gt;"",J5,0)-IF(L4&lt;&gt;"",L5,0)-IF(N4&lt;&gt;"",N5,0)&gt;0,SUM(P5:P7)-40-IF(B4&lt;&gt;"",B5,0)-IF(D4&lt;&gt;"",D5,0)-IF(F4&lt;&gt;"",F5,0)-IF(H4&lt;&gt;"",H5,0)-IF(J4&lt;&gt;"",J5,0)-IF(L4&lt;&gt;"",L5,0)-IF(N4&lt;&gt;"",N5,0),0)</f>
        <v>6</v>
      </c>
      <c r="Q8" s="32">
        <f>IF(ISERR((SUM(Q5:Q7)/SUM(P5:P7)/2)*P8),0,(SUM(Q5:Q7)/SUM(P5:P7)/2)*P8)</f>
        <v>33.913043478260875</v>
      </c>
      <c r="R8" s="8">
        <f>R5*1.5</f>
        <v>0</v>
      </c>
      <c r="S8" s="33"/>
    </row>
    <row r="9" spans="1:19" x14ac:dyDescent="0.25">
      <c r="A9" s="34">
        <f>IF(M4="","",M4+1)</f>
        <v>12</v>
      </c>
      <c r="B9" s="56"/>
      <c r="C9" s="19">
        <f>IF(A9="","",A9+1)</f>
        <v>13</v>
      </c>
      <c r="D9" s="56"/>
      <c r="E9" s="20">
        <f>IF(C9="","",C9+1)</f>
        <v>14</v>
      </c>
      <c r="F9" s="58"/>
      <c r="G9" s="20">
        <f>IF(E9="","",E9+1)</f>
        <v>15</v>
      </c>
      <c r="H9" s="58"/>
      <c r="I9" s="20">
        <f>IF(G9="","",G9+1)</f>
        <v>16</v>
      </c>
      <c r="J9" s="58"/>
      <c r="K9" s="20">
        <f>IF(I9="","",I9+1)</f>
        <v>17</v>
      </c>
      <c r="L9" s="58"/>
      <c r="M9" s="20">
        <f>IF(K9="","",K9+1)</f>
        <v>18</v>
      </c>
      <c r="N9" s="58"/>
      <c r="O9" s="35" t="s">
        <v>13</v>
      </c>
      <c r="P9" s="36" t="s">
        <v>14</v>
      </c>
      <c r="Q9" s="37" t="s">
        <v>15</v>
      </c>
      <c r="R9" s="8"/>
      <c r="S9" s="16"/>
    </row>
    <row r="10" spans="1:19" x14ac:dyDescent="0.25">
      <c r="A10" s="24" t="s">
        <v>17</v>
      </c>
      <c r="B10" s="57"/>
      <c r="C10" s="24" t="s">
        <v>17</v>
      </c>
      <c r="D10" s="57"/>
      <c r="E10" s="6" t="s">
        <v>17</v>
      </c>
      <c r="F10" s="59">
        <v>6</v>
      </c>
      <c r="G10" s="6" t="s">
        <v>17</v>
      </c>
      <c r="H10" s="59">
        <v>6</v>
      </c>
      <c r="I10" s="6" t="s">
        <v>17</v>
      </c>
      <c r="J10" s="59">
        <v>8</v>
      </c>
      <c r="K10" s="6" t="s">
        <v>17</v>
      </c>
      <c r="L10" s="59">
        <v>8</v>
      </c>
      <c r="M10" s="6" t="s">
        <v>17</v>
      </c>
      <c r="N10" s="60">
        <v>8</v>
      </c>
      <c r="O10" s="25" t="s">
        <v>17</v>
      </c>
      <c r="P10" s="73">
        <f>SUM(B10:N10)</f>
        <v>36</v>
      </c>
      <c r="Q10" s="38">
        <f>P10*I$29</f>
        <v>360</v>
      </c>
      <c r="R10" s="8">
        <f>IF(P10&gt;40,P10-40,0)</f>
        <v>0</v>
      </c>
      <c r="S10" s="16"/>
    </row>
    <row r="11" spans="1:19" x14ac:dyDescent="0.25">
      <c r="A11" s="24" t="s">
        <v>18</v>
      </c>
      <c r="B11" s="57"/>
      <c r="C11" s="24" t="s">
        <v>18</v>
      </c>
      <c r="D11" s="57"/>
      <c r="E11" s="6" t="s">
        <v>18</v>
      </c>
      <c r="F11" s="59">
        <v>2</v>
      </c>
      <c r="G11" s="6" t="s">
        <v>18</v>
      </c>
      <c r="H11" s="59"/>
      <c r="I11" s="6" t="s">
        <v>24</v>
      </c>
      <c r="J11" s="59">
        <v>2</v>
      </c>
      <c r="K11" s="6" t="s">
        <v>18</v>
      </c>
      <c r="L11" s="59"/>
      <c r="M11" s="6" t="s">
        <v>18</v>
      </c>
      <c r="N11" s="60">
        <v>2</v>
      </c>
      <c r="O11" s="25" t="s">
        <v>18</v>
      </c>
      <c r="P11" s="73">
        <f>SUM(B11:N11)</f>
        <v>6</v>
      </c>
      <c r="Q11" s="38">
        <f>P11*I$30</f>
        <v>120</v>
      </c>
      <c r="R11" s="10"/>
      <c r="S11" s="16"/>
    </row>
    <row r="12" spans="1:19" x14ac:dyDescent="0.25">
      <c r="A12" s="24" t="s">
        <v>19</v>
      </c>
      <c r="B12" s="57"/>
      <c r="C12" s="24" t="s">
        <v>19</v>
      </c>
      <c r="D12" s="57"/>
      <c r="E12" s="6" t="s">
        <v>19</v>
      </c>
      <c r="F12" s="59"/>
      <c r="G12" s="6" t="s">
        <v>19</v>
      </c>
      <c r="H12" s="59"/>
      <c r="I12" s="6" t="s">
        <v>19</v>
      </c>
      <c r="J12" s="59"/>
      <c r="K12" s="6" t="s">
        <v>19</v>
      </c>
      <c r="L12" s="59"/>
      <c r="M12" s="6" t="s">
        <v>19</v>
      </c>
      <c r="N12" s="60"/>
      <c r="O12" s="25" t="s">
        <v>19</v>
      </c>
      <c r="P12" s="73">
        <f>SUM(B12:N12)</f>
        <v>0</v>
      </c>
      <c r="Q12" s="38">
        <f>P12*I$31</f>
        <v>0</v>
      </c>
      <c r="R12" s="10"/>
      <c r="S12" s="16"/>
    </row>
    <row r="13" spans="1:19" x14ac:dyDescent="0.25">
      <c r="A13" s="27"/>
      <c r="B13" s="28"/>
      <c r="C13" s="28"/>
      <c r="D13" s="28"/>
      <c r="E13" s="29"/>
      <c r="F13" s="29"/>
      <c r="G13" s="29"/>
      <c r="H13" s="29"/>
      <c r="I13" s="29"/>
      <c r="J13" s="29"/>
      <c r="K13" s="29"/>
      <c r="L13" s="29"/>
      <c r="M13" s="29"/>
      <c r="N13" s="29"/>
      <c r="O13" s="30" t="s">
        <v>20</v>
      </c>
      <c r="P13" s="31">
        <f>IF(SUM(P10:P12)-40-IF(B9&lt;&gt;"",B10,0)-IF(D9&lt;&gt;"",D10,0)-IF(F9&lt;&gt;"",F10,0)-IF(H9&lt;&gt;"",H10,0)-IF(J9&lt;&gt;"",J10,0)-IF(L9&lt;&gt;"",L10,0)-IF(N9&lt;&gt;"",N10,0)&gt;0,SUM(P10:P12)-40-IF(B9&lt;&gt;"",B10,0)-IF(D9&lt;&gt;"",D10,0)-IF(F9&lt;&gt;"",F10,0)-IF(H9&lt;&gt;"",H10,0)-IF(J9&lt;&gt;"",J10,0)-IF(L9&lt;&gt;"",L10,0)-IF(N9&lt;&gt;"",N10,0),0)</f>
        <v>2</v>
      </c>
      <c r="Q13" s="39">
        <f>IF(ISERR((SUM(Q10:Q12)/SUM(P10:P12)/2)*P13),0,(SUM(Q10:Q12)/SUM(P10:P12)/2)*P13)</f>
        <v>11.428571428571429</v>
      </c>
      <c r="R13" s="8">
        <f>R10*1.5</f>
        <v>0</v>
      </c>
      <c r="S13" s="64"/>
    </row>
    <row r="14" spans="1:19" x14ac:dyDescent="0.25">
      <c r="A14" s="34">
        <f>IF(M9="","",M9+1)</f>
        <v>19</v>
      </c>
      <c r="B14" s="56"/>
      <c r="C14" s="19">
        <f>IF(A14="","",A14+1)</f>
        <v>20</v>
      </c>
      <c r="D14" s="56"/>
      <c r="E14" s="20">
        <f>IF(C14="","",C14+1)</f>
        <v>21</v>
      </c>
      <c r="F14" s="58"/>
      <c r="G14" s="20">
        <f>IF(E14="","",E14+1)</f>
        <v>22</v>
      </c>
      <c r="H14" s="58"/>
      <c r="I14" s="20">
        <f>IF(G14="","",G14+1)</f>
        <v>23</v>
      </c>
      <c r="J14" s="58"/>
      <c r="K14" s="20">
        <f>IF(I14="","",I14+1)</f>
        <v>24</v>
      </c>
      <c r="L14" s="58" t="s">
        <v>2</v>
      </c>
      <c r="M14" s="20">
        <f>IF(K14="","",K14+1)</f>
        <v>25</v>
      </c>
      <c r="N14" s="58" t="s">
        <v>2</v>
      </c>
      <c r="O14" s="35" t="s">
        <v>13</v>
      </c>
      <c r="P14" s="36" t="s">
        <v>14</v>
      </c>
      <c r="Q14" s="37" t="s">
        <v>15</v>
      </c>
      <c r="R14" s="8"/>
      <c r="S14" s="16"/>
    </row>
    <row r="15" spans="1:19" x14ac:dyDescent="0.25">
      <c r="A15" s="24" t="s">
        <v>17</v>
      </c>
      <c r="B15" s="57"/>
      <c r="C15" s="24" t="s">
        <v>17</v>
      </c>
      <c r="D15" s="57"/>
      <c r="E15" s="6" t="s">
        <v>17</v>
      </c>
      <c r="F15" s="59">
        <v>8</v>
      </c>
      <c r="G15" s="6" t="s">
        <v>17</v>
      </c>
      <c r="H15" s="59">
        <v>8</v>
      </c>
      <c r="I15" s="6" t="s">
        <v>17</v>
      </c>
      <c r="J15" s="59">
        <v>8</v>
      </c>
      <c r="K15" s="6" t="s">
        <v>17</v>
      </c>
      <c r="L15" s="59">
        <v>8</v>
      </c>
      <c r="M15" s="6" t="s">
        <v>17</v>
      </c>
      <c r="N15" s="60">
        <v>8</v>
      </c>
      <c r="O15" s="25" t="s">
        <v>17</v>
      </c>
      <c r="P15" s="73">
        <f>SUM(B15:N15)</f>
        <v>40</v>
      </c>
      <c r="Q15" s="38">
        <f>P15*I$29</f>
        <v>400</v>
      </c>
      <c r="R15" s="8">
        <f>IF(P15&gt;40,P15-40,0)</f>
        <v>0</v>
      </c>
      <c r="S15" s="16"/>
    </row>
    <row r="16" spans="1:19" x14ac:dyDescent="0.25">
      <c r="A16" s="24" t="s">
        <v>18</v>
      </c>
      <c r="B16" s="57"/>
      <c r="C16" s="24" t="s">
        <v>18</v>
      </c>
      <c r="D16" s="57"/>
      <c r="E16" s="6" t="s">
        <v>18</v>
      </c>
      <c r="F16" s="59">
        <v>3</v>
      </c>
      <c r="G16" s="6" t="s">
        <v>18</v>
      </c>
      <c r="H16" s="59">
        <v>3</v>
      </c>
      <c r="I16" s="6" t="s">
        <v>18</v>
      </c>
      <c r="J16" s="59"/>
      <c r="K16" s="6" t="s">
        <v>18</v>
      </c>
      <c r="L16" s="59"/>
      <c r="M16" s="6" t="s">
        <v>18</v>
      </c>
      <c r="N16" s="60"/>
      <c r="O16" s="25" t="s">
        <v>18</v>
      </c>
      <c r="P16" s="73">
        <f>SUM(B16:N16)</f>
        <v>6</v>
      </c>
      <c r="Q16" s="38">
        <f>P16*I$30</f>
        <v>120</v>
      </c>
      <c r="R16" s="10"/>
      <c r="S16" s="16"/>
    </row>
    <row r="17" spans="1:20" x14ac:dyDescent="0.25">
      <c r="A17" s="24" t="s">
        <v>19</v>
      </c>
      <c r="B17" s="57"/>
      <c r="C17" s="24" t="s">
        <v>19</v>
      </c>
      <c r="D17" s="57"/>
      <c r="E17" s="6" t="s">
        <v>19</v>
      </c>
      <c r="F17" s="59"/>
      <c r="G17" s="6" t="s">
        <v>19</v>
      </c>
      <c r="H17" s="59"/>
      <c r="I17" s="6" t="s">
        <v>19</v>
      </c>
      <c r="J17" s="59"/>
      <c r="K17" s="6" t="s">
        <v>19</v>
      </c>
      <c r="L17" s="59"/>
      <c r="M17" s="6" t="s">
        <v>19</v>
      </c>
      <c r="N17" s="60"/>
      <c r="O17" s="25" t="s">
        <v>19</v>
      </c>
      <c r="P17" s="73">
        <f>SUM(B17:N17)</f>
        <v>0</v>
      </c>
      <c r="Q17" s="38">
        <f>P17*I$31</f>
        <v>0</v>
      </c>
      <c r="R17" s="10"/>
      <c r="S17" s="16"/>
    </row>
    <row r="18" spans="1:20" x14ac:dyDescent="0.25">
      <c r="A18" s="27"/>
      <c r="B18" s="28"/>
      <c r="C18" s="28"/>
      <c r="D18" s="28"/>
      <c r="E18" s="29"/>
      <c r="F18" s="29"/>
      <c r="G18" s="29"/>
      <c r="H18" s="29"/>
      <c r="I18" s="29"/>
      <c r="J18" s="29"/>
      <c r="K18" s="29"/>
      <c r="L18" s="29"/>
      <c r="M18" s="29"/>
      <c r="N18" s="29"/>
      <c r="O18" s="30" t="s">
        <v>20</v>
      </c>
      <c r="P18" s="31">
        <f>IF(SUM(P15:P17)-40-IF(B14&lt;&gt;"",B15,0)-IF(D14&lt;&gt;"",D15,0)-IF(F14&lt;&gt;"",F15,0)-IF(H14&lt;&gt;"",H15,0)-IF(J14&lt;&gt;"",J15,0)-IF(L14&lt;&gt;"",L15,0)-IF(N14&lt;&gt;"",N15,0)&gt;0,SUM(P15:P17)-40-IF(B14&lt;&gt;"",B15,0)-IF(D14&lt;&gt;"",D15,0)-IF(F14&lt;&gt;"",F15,0)-IF(H14&lt;&gt;"",H15,0)-IF(J14&lt;&gt;"",J15,0)-IF(L14&lt;&gt;"",L15,0)-IF(N14&lt;&gt;"",N15,0),0)</f>
        <v>0</v>
      </c>
      <c r="Q18" s="39">
        <f>IF(ISERR((SUM(Q15:Q17)/SUM(P15:P17)/2)*P18),0,(SUM(Q15:Q17)/SUM(P15:P17)/2)*P18)</f>
        <v>0</v>
      </c>
      <c r="R18" s="8">
        <f>R15*1.5</f>
        <v>0</v>
      </c>
      <c r="S18" s="16"/>
    </row>
    <row r="19" spans="1:20" x14ac:dyDescent="0.25">
      <c r="A19" s="34">
        <f>IF(M14="","",M14+1)</f>
        <v>26</v>
      </c>
      <c r="B19" s="56"/>
      <c r="C19" s="19">
        <f>IF(A19="","",IF(A19=1,A19+1,IF(MONTH(DATE(YEAR($E$2),MONTH($E$2),DAY(A19)+1))&lt;&gt;MONTH($E$2),1,A19+1)))</f>
        <v>27</v>
      </c>
      <c r="D19" s="56"/>
      <c r="E19" s="20">
        <f>IF(C19="","",IF(C19=1,C19+1,IF(MONTH(DATE(YEAR($E$2),MONTH($E$2),DAY(C19)+1))&lt;&gt;MONTH($E$2),1,C19+1)))</f>
        <v>28</v>
      </c>
      <c r="F19" s="58"/>
      <c r="G19" s="20">
        <f>IF(E19="","",IF(E19=1,E19+1,IF(MONTH(DATE(YEAR($E$2),MONTH($E$2),DAY(E19)+1))&lt;&gt;MONTH($E$2),1,E19+1)))</f>
        <v>29</v>
      </c>
      <c r="H19" s="58"/>
      <c r="I19" s="20">
        <f>IF(G19="","",IF(G19=1,G19+1,IF(MONTH(DATE(YEAR($E$2),MONTH($E$2),DAY(G19)+1))&lt;&gt;MONTH($E$2),1,G19+1)))</f>
        <v>30</v>
      </c>
      <c r="J19" s="58"/>
      <c r="K19" s="20">
        <f>IF(I19="","",IF(I19=1,I19+1,IF(MONTH(DATE(YEAR($E$2),MONTH($E$2),DAY(I19)+1))&lt;&gt;MONTH($E$2),1,I19+1)))</f>
        <v>1</v>
      </c>
      <c r="L19" s="58"/>
      <c r="M19" s="20">
        <f>IF(K19="","",IF(K19=1,K19+1,IF(MONTH(DATE(YEAR($E$2),MONTH($E$2),DAY(K19)+1))&lt;&gt;MONTH($E$2),1,K19+1)))</f>
        <v>2</v>
      </c>
      <c r="N19" s="58"/>
      <c r="O19" s="35" t="s">
        <v>13</v>
      </c>
      <c r="P19" s="36" t="s">
        <v>14</v>
      </c>
      <c r="Q19" s="37" t="s">
        <v>15</v>
      </c>
      <c r="R19" s="8"/>
      <c r="S19" s="16"/>
    </row>
    <row r="20" spans="1:20" x14ac:dyDescent="0.25">
      <c r="A20" s="24" t="s">
        <v>17</v>
      </c>
      <c r="B20" s="57"/>
      <c r="C20" s="24" t="s">
        <v>17</v>
      </c>
      <c r="D20" s="57"/>
      <c r="E20" s="6" t="s">
        <v>17</v>
      </c>
      <c r="F20" s="59">
        <v>8</v>
      </c>
      <c r="G20" s="6" t="s">
        <v>17</v>
      </c>
      <c r="H20" s="59">
        <v>8</v>
      </c>
      <c r="I20" s="6" t="s">
        <v>17</v>
      </c>
      <c r="J20" s="59">
        <v>8</v>
      </c>
      <c r="K20" s="6" t="s">
        <v>17</v>
      </c>
      <c r="L20" s="59">
        <v>8</v>
      </c>
      <c r="M20" s="6" t="s">
        <v>17</v>
      </c>
      <c r="N20" s="60">
        <v>8</v>
      </c>
      <c r="O20" s="25" t="s">
        <v>17</v>
      </c>
      <c r="P20" s="73">
        <f>SUM(B20:N20)</f>
        <v>40</v>
      </c>
      <c r="Q20" s="38">
        <f>P20*I$29</f>
        <v>400</v>
      </c>
      <c r="R20" s="8">
        <f>IF(P20&gt;40,P20-40,0)</f>
        <v>0</v>
      </c>
      <c r="S20" s="16"/>
    </row>
    <row r="21" spans="1:20" x14ac:dyDescent="0.25">
      <c r="A21" s="24" t="s">
        <v>18</v>
      </c>
      <c r="B21" s="57"/>
      <c r="C21" s="24" t="s">
        <v>18</v>
      </c>
      <c r="D21" s="57"/>
      <c r="E21" s="6" t="s">
        <v>18</v>
      </c>
      <c r="F21" s="59">
        <v>2</v>
      </c>
      <c r="G21" s="6" t="s">
        <v>18</v>
      </c>
      <c r="H21" s="59"/>
      <c r="I21" s="6" t="s">
        <v>18</v>
      </c>
      <c r="J21" s="59">
        <v>2</v>
      </c>
      <c r="K21" s="6" t="s">
        <v>18</v>
      </c>
      <c r="L21" s="59"/>
      <c r="M21" s="6" t="s">
        <v>18</v>
      </c>
      <c r="N21" s="60">
        <v>2</v>
      </c>
      <c r="O21" s="25" t="s">
        <v>18</v>
      </c>
      <c r="P21" s="73">
        <f>SUM(B21:N21)</f>
        <v>6</v>
      </c>
      <c r="Q21" s="38">
        <f>P21*I$30</f>
        <v>120</v>
      </c>
      <c r="R21" s="10"/>
      <c r="S21" s="16"/>
    </row>
    <row r="22" spans="1:20" x14ac:dyDescent="0.25">
      <c r="A22" s="24" t="s">
        <v>19</v>
      </c>
      <c r="B22" s="57"/>
      <c r="C22" s="24" t="s">
        <v>19</v>
      </c>
      <c r="D22" s="57"/>
      <c r="E22" s="6" t="s">
        <v>19</v>
      </c>
      <c r="F22" s="59"/>
      <c r="G22" s="6" t="s">
        <v>19</v>
      </c>
      <c r="H22" s="59"/>
      <c r="I22" s="6" t="s">
        <v>19</v>
      </c>
      <c r="J22" s="59"/>
      <c r="K22" s="6" t="s">
        <v>19</v>
      </c>
      <c r="L22" s="59"/>
      <c r="M22" s="6" t="s">
        <v>19</v>
      </c>
      <c r="N22" s="60"/>
      <c r="O22" s="25" t="s">
        <v>19</v>
      </c>
      <c r="P22" s="73">
        <f>SUM(B22:N22)</f>
        <v>0</v>
      </c>
      <c r="Q22" s="38">
        <f>P22*I$31</f>
        <v>0</v>
      </c>
      <c r="R22" s="10"/>
      <c r="S22" s="16"/>
    </row>
    <row r="23" spans="1:20" x14ac:dyDescent="0.25">
      <c r="A23" s="27"/>
      <c r="B23" s="28"/>
      <c r="C23" s="28"/>
      <c r="D23" s="28"/>
      <c r="E23" s="29"/>
      <c r="F23" s="29"/>
      <c r="G23" s="29"/>
      <c r="H23" s="29"/>
      <c r="I23" s="29"/>
      <c r="J23" s="29"/>
      <c r="K23" s="29"/>
      <c r="L23" s="29"/>
      <c r="M23" s="29"/>
      <c r="N23" s="29"/>
      <c r="O23" s="30" t="s">
        <v>20</v>
      </c>
      <c r="P23" s="31">
        <f>IF(SUM(P20:P22)-40-IF(B19&lt;&gt;"",B20,0)-IF(D19&lt;&gt;"",D20,0)-IF(F19&lt;&gt;"",F20,0)-IF(H19&lt;&gt;"",H20,0)-IF(J19&lt;&gt;"",J20,0)-IF(L19&lt;&gt;"",L20,0)-IF(N19&lt;&gt;"",N20,0)&gt;0,SUM(P20:P22)-40-IF(B19&lt;&gt;"",B20,0)-IF(D19&lt;&gt;"",D20,0)-IF(F19&lt;&gt;"",F20,0)-IF(H19&lt;&gt;"",H20,0)-IF(J19&lt;&gt;"",J20,0)-IF(L19&lt;&gt;"",L20,0)-IF(N19&lt;&gt;"",N20,0),0)</f>
        <v>6</v>
      </c>
      <c r="Q23" s="39">
        <f>IF(ISERR((SUM(Q20:Q22)/SUM(P20:P22)/2)*P23),0,(SUM(Q20:Q22)/SUM(P20:P22)/2)*P23)</f>
        <v>33.913043478260875</v>
      </c>
      <c r="R23" s="8">
        <f>R20*1.5</f>
        <v>0</v>
      </c>
      <c r="S23" s="16"/>
    </row>
    <row r="24" spans="1:20" x14ac:dyDescent="0.25">
      <c r="A24" s="34" t="str">
        <f>IF(M19="","",IF(IF(M19=1,M19+1,IF(MONTH(DATE(YEAR(E2),MONTH(E2),DAY(M19)+1))&lt;&gt;MONTH(E2),1,M19+1))&lt;=7,"",IF(M19=1,M19+1,IF(MONTH(DATE(YEAR(E2),MONTH(E2),DAY(M19)+1))&lt;&gt;MONTH(E2),1,M19+1))))</f>
        <v/>
      </c>
      <c r="B24" s="56"/>
      <c r="C24" s="19" t="str">
        <f>IF(A24="","",IF(A24=1,A24+1,IF(MONTH(DATE(YEAR($E$2),MONTH($E$2),DAY(A24)+1))&lt;&gt;MONTH($E$2),1,A24+1)))</f>
        <v/>
      </c>
      <c r="D24" s="56"/>
      <c r="E24" s="20" t="str">
        <f>IF(C24="","",IF(C24=1,C24+1,IF(MONTH(DATE(YEAR($E$2),MONTH($E$2),DAY(C24)+1))&lt;&gt;MONTH($E$2),1,C24+1)))</f>
        <v/>
      </c>
      <c r="F24" s="58"/>
      <c r="G24" s="20" t="str">
        <f>IF(E24="","",IF(E24=1,E24+1,IF(MONTH(DATE(YEAR($E$2),MONTH($E$2),DAY(E24)+1))&lt;&gt;MONTH($E$2),1,E24+1)))</f>
        <v/>
      </c>
      <c r="H24" s="58"/>
      <c r="I24" s="20" t="str">
        <f>IF(G24="","",IF(G24=1,G24+1,IF(MONTH(DATE(YEAR($E$2),MONTH($E$2),DAY(G24)+1))&lt;&gt;MONTH($E$2),1,G24+1)))</f>
        <v/>
      </c>
      <c r="J24" s="58"/>
      <c r="K24" s="20" t="str">
        <f>IF(I24="","",IF(I24=1,I24+1,IF(MONTH(DATE(YEAR($E$2),MONTH($E$2),DAY(I24)+1))&lt;&gt;MONTH($E$2),1,I24+1)))</f>
        <v/>
      </c>
      <c r="L24" s="58"/>
      <c r="M24" s="20" t="str">
        <f>IF(K24="","",IF(K24=1,K24+1,IF(MONTH(DATE(YEAR($E$2),MONTH($E$2),DAY(K24)+1))&lt;&gt;MONTH($E$2),1,K24+1)))</f>
        <v/>
      </c>
      <c r="N24" s="58"/>
      <c r="O24" s="35" t="s">
        <v>13</v>
      </c>
      <c r="P24" s="36" t="s">
        <v>14</v>
      </c>
      <c r="Q24" s="37" t="s">
        <v>15</v>
      </c>
      <c r="R24" s="8"/>
      <c r="S24" s="16"/>
    </row>
    <row r="25" spans="1:20" x14ac:dyDescent="0.25">
      <c r="A25" s="24" t="s">
        <v>17</v>
      </c>
      <c r="B25" s="57"/>
      <c r="C25" s="24" t="s">
        <v>17</v>
      </c>
      <c r="D25" s="57"/>
      <c r="E25" s="6" t="s">
        <v>17</v>
      </c>
      <c r="F25" s="59"/>
      <c r="G25" s="6" t="s">
        <v>17</v>
      </c>
      <c r="H25" s="59"/>
      <c r="I25" s="6" t="s">
        <v>17</v>
      </c>
      <c r="J25" s="59"/>
      <c r="K25" s="6" t="s">
        <v>17</v>
      </c>
      <c r="L25" s="59"/>
      <c r="M25" s="6" t="s">
        <v>17</v>
      </c>
      <c r="N25" s="60"/>
      <c r="O25" s="25" t="s">
        <v>17</v>
      </c>
      <c r="P25" s="73">
        <f>SUM(B25:N25)</f>
        <v>0</v>
      </c>
      <c r="Q25" s="38">
        <f>P25*I$29</f>
        <v>0</v>
      </c>
      <c r="R25" s="8">
        <f>IF(P25&gt;40,P25-40,0)</f>
        <v>0</v>
      </c>
      <c r="S25" s="16"/>
    </row>
    <row r="26" spans="1:20" x14ac:dyDescent="0.25">
      <c r="A26" s="24" t="s">
        <v>18</v>
      </c>
      <c r="B26" s="57"/>
      <c r="C26" s="24" t="s">
        <v>18</v>
      </c>
      <c r="D26" s="57"/>
      <c r="E26" s="6" t="s">
        <v>18</v>
      </c>
      <c r="F26" s="59"/>
      <c r="G26" s="6" t="s">
        <v>18</v>
      </c>
      <c r="H26" s="59"/>
      <c r="I26" s="6" t="s">
        <v>18</v>
      </c>
      <c r="J26" s="59"/>
      <c r="K26" s="6" t="s">
        <v>18</v>
      </c>
      <c r="L26" s="59"/>
      <c r="M26" s="6" t="s">
        <v>18</v>
      </c>
      <c r="N26" s="60"/>
      <c r="O26" s="25" t="s">
        <v>18</v>
      </c>
      <c r="P26" s="73">
        <f>SUM(B26:N26)</f>
        <v>0</v>
      </c>
      <c r="Q26" s="38">
        <f>P26*I$30</f>
        <v>0</v>
      </c>
      <c r="R26" s="10"/>
      <c r="S26" s="16"/>
    </row>
    <row r="27" spans="1:20" x14ac:dyDescent="0.25">
      <c r="A27" s="41" t="s">
        <v>19</v>
      </c>
      <c r="B27" s="61"/>
      <c r="C27" s="41" t="s">
        <v>19</v>
      </c>
      <c r="D27" s="61"/>
      <c r="E27" s="42" t="s">
        <v>19</v>
      </c>
      <c r="F27" s="62"/>
      <c r="G27" s="42" t="s">
        <v>19</v>
      </c>
      <c r="H27" s="62"/>
      <c r="I27" s="42" t="s">
        <v>19</v>
      </c>
      <c r="J27" s="62"/>
      <c r="K27" s="42" t="s">
        <v>19</v>
      </c>
      <c r="L27" s="62"/>
      <c r="M27" s="42" t="s">
        <v>19</v>
      </c>
      <c r="N27" s="63"/>
      <c r="O27" s="25" t="s">
        <v>19</v>
      </c>
      <c r="P27" s="73">
        <f>SUM(B27:N27)</f>
        <v>0</v>
      </c>
      <c r="Q27" s="38">
        <f>P27*I$31</f>
        <v>0</v>
      </c>
      <c r="R27" s="10"/>
      <c r="S27" s="16"/>
    </row>
    <row r="28" spans="1:20" x14ac:dyDescent="0.25">
      <c r="A28" s="29"/>
      <c r="B28" s="29"/>
      <c r="C28" s="29"/>
      <c r="D28" s="29"/>
      <c r="E28" s="29"/>
      <c r="F28" s="29"/>
      <c r="G28" s="29"/>
      <c r="H28" s="29"/>
      <c r="I28" s="29"/>
      <c r="J28" s="29"/>
      <c r="K28" s="29"/>
      <c r="L28" s="29"/>
      <c r="M28" s="29"/>
      <c r="N28" s="29"/>
      <c r="O28" s="30" t="s">
        <v>20</v>
      </c>
      <c r="P28" s="31">
        <f>IF(SUM(P25:P27)-40-IF(B24&lt;&gt;"",B25,0)-IF(D24&lt;&gt;"",D25,0)-IF(F24&lt;&gt;"",F25,0)-IF(H24&lt;&gt;"",H25,0)-IF(J24&lt;&gt;"",J25,0)-IF(L24&lt;&gt;"",L25,0)-IF(N24&lt;&gt;"",N25,0)&gt;0,SUM(P25:P27)-40-IF(B24&lt;&gt;"",B25,0)-IF(D24&lt;&gt;"",D25,0)-IF(F24&lt;&gt;"",F25,0)-IF(H24&lt;&gt;"",H25,0)-IF(J24&lt;&gt;"",J25,0)-IF(L24&lt;&gt;"",L25,0)-IF(N24&lt;&gt;"",N25,0),0)</f>
        <v>0</v>
      </c>
      <c r="Q28" s="39">
        <f>IF(ISERR((SUM(Q25:Q27)/SUM(P25:P27)/2)*P28),0,(SUM(Q25:Q27)/SUM(P25:P27)/2)*P28)</f>
        <v>0</v>
      </c>
      <c r="R28" s="8">
        <f>R25*1.5</f>
        <v>0</v>
      </c>
      <c r="S28" s="16"/>
    </row>
    <row r="29" spans="1:20" ht="15.75" thickBot="1" x14ac:dyDescent="0.3">
      <c r="A29" s="90" t="s">
        <v>21</v>
      </c>
      <c r="B29" s="90"/>
      <c r="C29" s="90"/>
      <c r="D29" s="90"/>
      <c r="E29" s="90"/>
      <c r="F29" s="90"/>
      <c r="G29" s="90"/>
      <c r="H29" s="90"/>
      <c r="I29" s="101">
        <v>10</v>
      </c>
      <c r="J29" s="101"/>
      <c r="K29" s="13"/>
      <c r="L29" s="13"/>
      <c r="M29" s="13"/>
      <c r="N29" s="43" t="s">
        <v>22</v>
      </c>
      <c r="O29" s="44" t="s">
        <v>17</v>
      </c>
      <c r="P29" s="3">
        <f>SUM(P5,P10,P15,P20,P25)</f>
        <v>156</v>
      </c>
      <c r="Q29" s="2">
        <f>SUM(Q5,Q10,Q15,Q20,Q25)</f>
        <v>1560</v>
      </c>
      <c r="R29" s="11">
        <f>R8+R13+R18+R23+R28</f>
        <v>0</v>
      </c>
      <c r="S29" s="16"/>
    </row>
    <row r="30" spans="1:20" x14ac:dyDescent="0.25">
      <c r="A30" s="90" t="s">
        <v>23</v>
      </c>
      <c r="B30" s="90"/>
      <c r="C30" s="90"/>
      <c r="D30" s="90"/>
      <c r="E30" s="90"/>
      <c r="F30" s="90"/>
      <c r="G30" s="90"/>
      <c r="H30" s="90"/>
      <c r="I30" s="85">
        <v>20</v>
      </c>
      <c r="J30" s="85"/>
      <c r="K30" s="13"/>
      <c r="L30" s="45"/>
      <c r="M30" s="13"/>
      <c r="N30" s="13"/>
      <c r="O30" s="44" t="s">
        <v>24</v>
      </c>
      <c r="P30" s="100">
        <f t="shared" ref="P30:Q32" si="0">SUM(P6,P11,P16,P21,P26)</f>
        <v>24</v>
      </c>
      <c r="Q30" s="97">
        <f t="shared" si="0"/>
        <v>480</v>
      </c>
      <c r="R30" s="16"/>
      <c r="S30" s="16"/>
    </row>
    <row r="31" spans="1:20" x14ac:dyDescent="0.25">
      <c r="A31" s="90" t="s">
        <v>25</v>
      </c>
      <c r="B31" s="90"/>
      <c r="C31" s="90"/>
      <c r="D31" s="90"/>
      <c r="E31" s="90"/>
      <c r="F31" s="90"/>
      <c r="G31" s="90"/>
      <c r="H31" s="90"/>
      <c r="I31" s="85">
        <v>0</v>
      </c>
      <c r="J31" s="85"/>
      <c r="K31" s="13"/>
      <c r="L31" s="13"/>
      <c r="M31" s="13"/>
      <c r="N31" s="13"/>
      <c r="O31" s="46" t="s">
        <v>26</v>
      </c>
      <c r="P31" s="100">
        <f t="shared" si="0"/>
        <v>0</v>
      </c>
      <c r="Q31" s="97">
        <f t="shared" si="0"/>
        <v>0</v>
      </c>
      <c r="R31" s="16"/>
      <c r="S31" s="98">
        <f>SUM(Q30:Q32)</f>
        <v>559.25465838509319</v>
      </c>
      <c r="T31" s="16" t="s">
        <v>42</v>
      </c>
    </row>
    <row r="32" spans="1:20" ht="15.75" thickBot="1" x14ac:dyDescent="0.3">
      <c r="A32" s="82"/>
      <c r="B32" s="82"/>
      <c r="C32" s="82"/>
      <c r="D32" s="82"/>
      <c r="E32" s="82"/>
      <c r="F32" s="82"/>
      <c r="G32" s="82"/>
      <c r="H32" s="82"/>
      <c r="I32" s="79"/>
      <c r="J32" s="79"/>
      <c r="K32" s="16"/>
      <c r="L32" s="16"/>
      <c r="M32" s="16"/>
      <c r="N32" s="16"/>
      <c r="O32" s="46" t="s">
        <v>20</v>
      </c>
      <c r="P32" s="100">
        <f>SUM(P8,P13,P18,P23,P28)</f>
        <v>14</v>
      </c>
      <c r="Q32" s="97">
        <f t="shared" si="0"/>
        <v>79.25465838509318</v>
      </c>
      <c r="R32" s="16"/>
      <c r="S32" s="99">
        <f>SUM(P32/2+P30)*I29</f>
        <v>310</v>
      </c>
      <c r="T32" s="16" t="s">
        <v>52</v>
      </c>
    </row>
    <row r="33" spans="1:21" ht="15.75" thickTop="1" x14ac:dyDescent="0.25">
      <c r="A33" s="72"/>
      <c r="B33" s="72"/>
      <c r="C33" s="72"/>
      <c r="D33" s="72"/>
      <c r="E33" s="72"/>
      <c r="F33" s="72"/>
      <c r="G33" s="72"/>
      <c r="H33" s="72"/>
      <c r="I33" s="70"/>
      <c r="J33" s="70"/>
      <c r="K33" s="16"/>
      <c r="L33" s="16"/>
      <c r="M33" s="16"/>
      <c r="N33" s="16"/>
      <c r="O33" s="48" t="s">
        <v>27</v>
      </c>
      <c r="P33" s="3">
        <f>SUM(P29:P32)</f>
        <v>194</v>
      </c>
      <c r="Q33" s="4">
        <f>SUM(Q29:Q32)</f>
        <v>2119.2546583850931</v>
      </c>
      <c r="R33" s="16"/>
      <c r="S33" s="93">
        <f>SUM(S31-S32)</f>
        <v>249.25465838509319</v>
      </c>
      <c r="T33" s="16" t="s">
        <v>44</v>
      </c>
    </row>
    <row r="34" spans="1:21" x14ac:dyDescent="0.25">
      <c r="A34" s="72"/>
      <c r="B34" s="72"/>
      <c r="C34" s="72"/>
      <c r="D34" s="72"/>
      <c r="E34" s="72"/>
      <c r="F34" s="72"/>
      <c r="G34" s="72"/>
      <c r="H34" s="72"/>
      <c r="I34" s="70"/>
      <c r="J34" s="70"/>
      <c r="K34" s="16"/>
      <c r="L34" s="16"/>
      <c r="M34" s="16"/>
      <c r="N34" s="16"/>
      <c r="O34" s="48" t="s">
        <v>53</v>
      </c>
      <c r="P34" s="102">
        <f>SUM(P30:P32)-P32/2</f>
        <v>31</v>
      </c>
      <c r="Q34" s="5"/>
      <c r="R34" s="16"/>
      <c r="S34" s="16"/>
    </row>
    <row r="35" spans="1:21" x14ac:dyDescent="0.25">
      <c r="A35" s="72"/>
      <c r="B35" s="16"/>
      <c r="C35" s="49"/>
      <c r="D35" s="49"/>
      <c r="E35" s="49"/>
      <c r="F35" s="49"/>
      <c r="G35" s="49"/>
      <c r="H35" s="49"/>
      <c r="I35" s="50"/>
      <c r="J35" s="50"/>
      <c r="K35" s="16"/>
      <c r="L35" s="16"/>
      <c r="M35" s="51"/>
      <c r="N35" s="51"/>
      <c r="O35" s="16"/>
      <c r="P35" s="70"/>
      <c r="Q35" s="64"/>
      <c r="R35" s="16"/>
      <c r="S35" s="16"/>
    </row>
    <row r="36" spans="1:21" x14ac:dyDescent="0.25">
      <c r="A36" s="16"/>
      <c r="B36" s="52" t="s">
        <v>28</v>
      </c>
      <c r="C36" s="72"/>
      <c r="D36" s="72"/>
      <c r="E36" s="72"/>
      <c r="F36" s="72"/>
      <c r="G36" s="72"/>
      <c r="H36" s="72"/>
      <c r="I36" s="70"/>
      <c r="J36" s="70"/>
      <c r="K36" s="16"/>
      <c r="L36" s="53" t="s">
        <v>29</v>
      </c>
      <c r="M36" s="16"/>
      <c r="N36" s="16"/>
      <c r="O36" s="16"/>
      <c r="P36" s="70"/>
      <c r="Q36" s="64"/>
      <c r="R36" s="16"/>
      <c r="S36" s="16"/>
    </row>
    <row r="37" spans="1:21" x14ac:dyDescent="0.25">
      <c r="A37" s="72"/>
      <c r="B37" s="72"/>
      <c r="C37" s="72"/>
      <c r="D37" s="72"/>
      <c r="E37" s="72"/>
      <c r="F37" s="72"/>
      <c r="G37" s="72"/>
      <c r="H37" s="72"/>
      <c r="I37" s="70"/>
      <c r="J37" s="70"/>
      <c r="K37" s="16"/>
      <c r="L37" s="16"/>
      <c r="M37" s="16"/>
      <c r="N37" s="16"/>
      <c r="O37" s="16"/>
      <c r="P37" s="70"/>
      <c r="Q37" s="64"/>
      <c r="R37" s="16"/>
      <c r="S37" s="16"/>
    </row>
    <row r="38" spans="1:21" x14ac:dyDescent="0.25">
      <c r="A38" s="72"/>
      <c r="B38" s="16"/>
      <c r="C38" s="49"/>
      <c r="D38" s="49"/>
      <c r="E38" s="49"/>
      <c r="F38" s="49"/>
      <c r="G38" s="49"/>
      <c r="H38" s="49"/>
      <c r="I38" s="50"/>
      <c r="J38" s="50"/>
      <c r="K38" s="16"/>
      <c r="L38" s="16"/>
      <c r="M38" s="51"/>
      <c r="N38" s="51"/>
      <c r="O38" s="16"/>
      <c r="P38" s="95" t="s">
        <v>45</v>
      </c>
      <c r="Q38" s="64"/>
      <c r="R38" s="16"/>
      <c r="S38" s="16"/>
    </row>
    <row r="39" spans="1:21" x14ac:dyDescent="0.25">
      <c r="A39" s="16"/>
      <c r="B39" s="52" t="s">
        <v>30</v>
      </c>
      <c r="C39" s="72"/>
      <c r="D39" s="72"/>
      <c r="E39" s="72"/>
      <c r="F39" s="72"/>
      <c r="G39" s="72"/>
      <c r="H39" s="72"/>
      <c r="I39" s="70"/>
      <c r="J39" s="70"/>
      <c r="K39" s="16"/>
      <c r="L39" s="53" t="s">
        <v>29</v>
      </c>
      <c r="M39" s="16"/>
      <c r="N39" s="16"/>
      <c r="O39" s="16"/>
      <c r="P39" s="70"/>
      <c r="Q39" s="64"/>
      <c r="R39" s="16"/>
      <c r="S39" s="16"/>
    </row>
    <row r="42" spans="1:21" x14ac:dyDescent="0.25">
      <c r="A42" s="16"/>
      <c r="B42" s="54" t="s">
        <v>31</v>
      </c>
      <c r="C42" s="16"/>
      <c r="D42" s="16"/>
      <c r="E42" s="16"/>
      <c r="F42" s="16"/>
      <c r="G42" s="16"/>
      <c r="H42" s="16"/>
      <c r="I42" s="16"/>
      <c r="J42" s="16"/>
      <c r="K42" s="16"/>
      <c r="L42" s="16"/>
      <c r="M42" s="16"/>
      <c r="N42" s="16"/>
      <c r="O42" s="16"/>
      <c r="P42" s="70"/>
      <c r="Q42" s="64"/>
      <c r="R42" s="16"/>
      <c r="S42" s="16"/>
      <c r="T42" s="16"/>
      <c r="U42" s="16"/>
    </row>
    <row r="43" spans="1:21" x14ac:dyDescent="0.25">
      <c r="A43" s="16"/>
      <c r="B43" s="54" t="s">
        <v>32</v>
      </c>
      <c r="C43" s="16"/>
      <c r="D43" s="16"/>
      <c r="E43" s="16"/>
      <c r="F43" s="16"/>
      <c r="G43" s="16"/>
      <c r="H43" s="16"/>
      <c r="I43" s="16"/>
      <c r="J43" s="16"/>
      <c r="K43" s="16"/>
      <c r="L43" s="16"/>
      <c r="M43" s="16"/>
      <c r="N43" s="16"/>
      <c r="O43" s="16"/>
      <c r="P43" s="70"/>
      <c r="Q43" s="64"/>
      <c r="R43" s="16"/>
      <c r="S43" s="16"/>
      <c r="T43" s="16"/>
      <c r="U43" s="16"/>
    </row>
    <row r="44" spans="1:21" x14ac:dyDescent="0.25">
      <c r="A44" s="16"/>
      <c r="B44" s="16" t="s">
        <v>33</v>
      </c>
      <c r="C44" s="16"/>
      <c r="D44" s="16"/>
      <c r="E44" s="16"/>
      <c r="F44" s="16"/>
      <c r="G44" s="16"/>
      <c r="H44" s="16"/>
      <c r="I44" s="16"/>
      <c r="J44" s="16"/>
      <c r="K44" s="16"/>
      <c r="L44" s="16"/>
      <c r="M44" s="16"/>
      <c r="N44" s="16"/>
      <c r="O44" s="16"/>
      <c r="P44" s="70"/>
      <c r="Q44" s="64"/>
      <c r="R44" s="16"/>
      <c r="S44" s="16"/>
      <c r="T44" s="16"/>
      <c r="U44" s="16"/>
    </row>
    <row r="45" spans="1:21" x14ac:dyDescent="0.25">
      <c r="A45" s="16"/>
      <c r="B45" s="16" t="s">
        <v>34</v>
      </c>
      <c r="C45" s="16"/>
      <c r="D45" s="16"/>
      <c r="E45" s="16"/>
      <c r="F45" s="16"/>
      <c r="G45" s="16"/>
      <c r="H45" s="16"/>
      <c r="I45" s="16"/>
      <c r="J45" s="16"/>
      <c r="K45" s="16"/>
      <c r="L45" s="16"/>
      <c r="M45" s="16"/>
      <c r="N45" s="16"/>
      <c r="O45" s="16"/>
      <c r="P45" s="70"/>
      <c r="Q45" s="64"/>
      <c r="R45" s="16"/>
      <c r="S45" s="16"/>
      <c r="T45" s="16"/>
      <c r="U45" s="16"/>
    </row>
    <row r="46" spans="1:21" x14ac:dyDescent="0.25">
      <c r="A46" s="16"/>
      <c r="B46" s="16" t="s">
        <v>35</v>
      </c>
      <c r="C46" s="16"/>
      <c r="D46" s="16"/>
      <c r="E46" s="16"/>
      <c r="F46" s="16"/>
      <c r="G46" s="16"/>
      <c r="H46" s="16"/>
      <c r="I46" s="16"/>
      <c r="J46" s="16"/>
      <c r="K46" s="16"/>
      <c r="L46" s="16"/>
      <c r="M46" s="16"/>
      <c r="N46" s="16"/>
      <c r="O46" s="16"/>
      <c r="P46" s="70"/>
      <c r="Q46" s="64"/>
      <c r="R46" s="16"/>
      <c r="S46" s="16"/>
      <c r="T46" s="16"/>
      <c r="U46" s="16"/>
    </row>
    <row r="47" spans="1:21" x14ac:dyDescent="0.25">
      <c r="A47" s="16"/>
      <c r="B47" s="16" t="s">
        <v>36</v>
      </c>
      <c r="C47" s="16"/>
      <c r="D47" s="16"/>
      <c r="E47" s="16"/>
      <c r="F47" s="16"/>
      <c r="G47" s="16"/>
      <c r="H47" s="16"/>
      <c r="I47" s="16"/>
      <c r="J47" s="16"/>
      <c r="K47" s="16"/>
      <c r="L47" s="16"/>
      <c r="M47" s="16"/>
      <c r="N47" s="16"/>
      <c r="O47" s="16"/>
      <c r="P47" s="70"/>
      <c r="Q47" s="64"/>
      <c r="R47" s="16"/>
      <c r="S47" s="16"/>
      <c r="T47" s="16"/>
      <c r="U47" s="16"/>
    </row>
    <row r="48" spans="1:21" x14ac:dyDescent="0.25">
      <c r="A48" s="16"/>
      <c r="B48" s="16" t="s">
        <v>37</v>
      </c>
      <c r="C48" s="16"/>
      <c r="D48" s="16"/>
      <c r="E48" s="16"/>
      <c r="F48" s="16"/>
      <c r="G48" s="16"/>
      <c r="H48" s="16"/>
      <c r="I48" s="16"/>
      <c r="J48" s="16"/>
      <c r="K48" s="16"/>
      <c r="L48" s="16"/>
      <c r="M48" s="16"/>
      <c r="N48" s="16"/>
      <c r="O48" s="71"/>
      <c r="P48" s="71"/>
      <c r="Q48" s="71"/>
      <c r="R48" s="16"/>
      <c r="S48" s="16"/>
      <c r="T48" s="16"/>
      <c r="U48" s="16"/>
    </row>
    <row r="49" spans="1:21" x14ac:dyDescent="0.25">
      <c r="A49" s="16"/>
      <c r="B49" s="80" t="s">
        <v>38</v>
      </c>
      <c r="C49" s="80"/>
      <c r="D49" s="80"/>
      <c r="E49" s="80"/>
      <c r="F49" s="80"/>
      <c r="G49" s="80"/>
      <c r="H49" s="80"/>
      <c r="I49" s="80"/>
      <c r="J49" s="80"/>
      <c r="K49" s="80"/>
      <c r="L49" s="80"/>
      <c r="M49" s="80"/>
      <c r="N49" s="80"/>
      <c r="O49" s="80"/>
      <c r="P49" s="80"/>
      <c r="Q49" s="80"/>
      <c r="R49" s="80"/>
      <c r="S49" s="16"/>
      <c r="T49" s="16"/>
      <c r="U49" s="16"/>
    </row>
    <row r="50" spans="1:21" x14ac:dyDescent="0.25">
      <c r="A50" s="16"/>
      <c r="B50" s="81" t="s">
        <v>46</v>
      </c>
      <c r="C50" s="81"/>
      <c r="D50" s="81"/>
      <c r="E50" s="81"/>
      <c r="F50" s="81"/>
      <c r="G50" s="81"/>
      <c r="H50" s="81"/>
      <c r="I50" s="81"/>
      <c r="J50" s="81"/>
      <c r="K50" s="81"/>
      <c r="L50" s="81"/>
      <c r="M50" s="81"/>
      <c r="N50" s="81"/>
      <c r="O50" s="81"/>
      <c r="P50" s="81"/>
      <c r="Q50" s="81"/>
      <c r="R50" s="81"/>
      <c r="S50" s="16"/>
      <c r="T50" s="16"/>
      <c r="U50" s="16"/>
    </row>
    <row r="51" spans="1:21" x14ac:dyDescent="0.25">
      <c r="A51" s="16"/>
      <c r="B51" s="16" t="s">
        <v>47</v>
      </c>
      <c r="C51" s="16"/>
      <c r="D51" s="16"/>
      <c r="E51" s="16"/>
      <c r="F51" s="16"/>
      <c r="G51" s="16"/>
      <c r="H51" s="16"/>
      <c r="I51" s="16"/>
      <c r="J51" s="16"/>
      <c r="K51" s="16"/>
      <c r="L51" s="16"/>
      <c r="M51" s="16"/>
      <c r="N51" s="16"/>
      <c r="O51" s="16"/>
      <c r="P51" s="70"/>
      <c r="Q51" s="64"/>
      <c r="R51" s="16"/>
      <c r="S51" s="16"/>
      <c r="T51" s="16"/>
      <c r="U51" s="16"/>
    </row>
    <row r="52" spans="1:21" s="16" customFormat="1" ht="60.75" customHeight="1" x14ac:dyDescent="0.25">
      <c r="B52" s="104" t="s">
        <v>38</v>
      </c>
      <c r="C52" s="104"/>
      <c r="D52" s="104"/>
      <c r="E52" s="104"/>
      <c r="F52" s="104"/>
      <c r="G52" s="104"/>
      <c r="H52" s="104"/>
      <c r="I52" s="104"/>
      <c r="J52" s="104"/>
      <c r="K52" s="104"/>
      <c r="L52" s="104"/>
      <c r="M52" s="104"/>
      <c r="N52" s="104"/>
      <c r="O52" s="104"/>
      <c r="P52" s="104"/>
      <c r="Q52" s="104"/>
      <c r="R52" s="104"/>
    </row>
    <row r="53" spans="1:21" x14ac:dyDescent="0.25">
      <c r="A53" s="16"/>
      <c r="B53" s="54" t="s">
        <v>39</v>
      </c>
      <c r="C53" s="16"/>
      <c r="D53" s="16"/>
      <c r="E53" s="16"/>
      <c r="F53" s="16"/>
      <c r="G53" s="16"/>
      <c r="H53" s="16"/>
      <c r="I53" s="16"/>
      <c r="J53" s="16"/>
      <c r="K53" s="16"/>
      <c r="L53" s="16"/>
      <c r="M53" s="16"/>
      <c r="N53" s="16"/>
      <c r="O53" s="16"/>
      <c r="P53" s="70"/>
      <c r="Q53" s="64"/>
      <c r="R53" s="16"/>
      <c r="S53" s="16"/>
      <c r="T53" s="16"/>
      <c r="U53" s="16"/>
    </row>
    <row r="54" spans="1:21" x14ac:dyDescent="0.25">
      <c r="A54" s="16"/>
      <c r="B54" s="16" t="s">
        <v>48</v>
      </c>
      <c r="C54" s="16"/>
      <c r="D54" s="16"/>
      <c r="E54" s="16"/>
      <c r="F54" s="16"/>
      <c r="G54" s="16"/>
      <c r="H54" s="16"/>
      <c r="I54" s="16"/>
      <c r="J54" s="16"/>
      <c r="K54" s="16"/>
      <c r="L54" s="16"/>
      <c r="M54" s="16"/>
      <c r="N54" s="16"/>
      <c r="O54" s="16"/>
      <c r="P54" s="70"/>
      <c r="Q54" s="64"/>
      <c r="R54" s="16"/>
      <c r="S54" s="16"/>
      <c r="T54" s="16"/>
      <c r="U54" s="16"/>
    </row>
    <row r="55" spans="1:21" x14ac:dyDescent="0.25">
      <c r="A55" s="16"/>
      <c r="B55" s="96" t="s">
        <v>49</v>
      </c>
      <c r="C55" s="16"/>
      <c r="D55" s="16"/>
      <c r="E55" s="16"/>
      <c r="F55" s="16"/>
      <c r="G55" s="16"/>
      <c r="H55" s="16"/>
      <c r="I55" s="16"/>
      <c r="J55" s="16"/>
      <c r="K55" s="16"/>
      <c r="L55" s="16"/>
      <c r="M55" s="16"/>
      <c r="N55" s="16"/>
      <c r="O55" s="16"/>
      <c r="P55" s="55"/>
      <c r="Q55" s="91"/>
      <c r="R55" s="91"/>
      <c r="S55" s="91"/>
      <c r="T55" s="91"/>
      <c r="U55" s="91"/>
    </row>
    <row r="56" spans="1:21" x14ac:dyDescent="0.25">
      <c r="A56" s="16"/>
      <c r="B56" s="16"/>
      <c r="C56" s="16"/>
      <c r="D56" s="16"/>
      <c r="E56" s="16"/>
      <c r="F56" s="16"/>
      <c r="G56" s="16"/>
      <c r="H56" s="16"/>
      <c r="I56" s="16"/>
      <c r="J56" s="16"/>
      <c r="K56" s="16"/>
      <c r="L56" s="16"/>
      <c r="M56" s="16"/>
      <c r="N56" s="16"/>
      <c r="O56" s="16"/>
      <c r="P56" s="70"/>
      <c r="Q56" s="64"/>
      <c r="R56" s="16"/>
      <c r="S56" s="16"/>
      <c r="T56" s="16"/>
      <c r="U56" s="16"/>
    </row>
    <row r="57" spans="1:21" x14ac:dyDescent="0.25">
      <c r="A57" s="16"/>
      <c r="B57" s="54" t="s">
        <v>40</v>
      </c>
      <c r="C57" s="72"/>
      <c r="D57" s="70"/>
      <c r="E57" s="75"/>
      <c r="F57" s="75"/>
      <c r="G57" s="16"/>
      <c r="H57" s="16"/>
      <c r="I57" s="16"/>
      <c r="J57" s="16"/>
      <c r="K57" s="16"/>
      <c r="L57" s="16"/>
      <c r="M57" s="16"/>
      <c r="N57" s="16"/>
      <c r="O57" s="16"/>
      <c r="P57" s="70"/>
      <c r="Q57" s="64"/>
      <c r="R57" s="16"/>
      <c r="S57" s="16"/>
      <c r="T57" s="16"/>
      <c r="U57" s="16"/>
    </row>
    <row r="58" spans="1:21" x14ac:dyDescent="0.25">
      <c r="A58" s="16"/>
      <c r="B58" s="92" t="s">
        <v>50</v>
      </c>
      <c r="C58" s="72"/>
      <c r="D58" s="70"/>
      <c r="E58" s="74"/>
      <c r="F58" s="74"/>
      <c r="G58" s="16"/>
      <c r="H58" s="16"/>
      <c r="I58" s="16"/>
      <c r="J58" s="16"/>
      <c r="K58" s="16"/>
      <c r="L58" s="16"/>
      <c r="M58" s="16"/>
      <c r="N58" s="16"/>
      <c r="O58" s="16"/>
      <c r="P58" s="70"/>
      <c r="Q58" s="64"/>
      <c r="R58" s="16"/>
      <c r="S58" s="16"/>
      <c r="T58" s="16"/>
      <c r="U58" s="16"/>
    </row>
    <row r="59" spans="1:21" x14ac:dyDescent="0.25">
      <c r="A59" s="16"/>
      <c r="B59" s="92" t="s">
        <v>41</v>
      </c>
      <c r="C59" s="72"/>
      <c r="D59" s="70"/>
      <c r="E59" s="74"/>
      <c r="F59" s="74"/>
      <c r="G59" s="16"/>
      <c r="H59" s="16"/>
      <c r="I59" s="16"/>
      <c r="J59" s="16"/>
      <c r="K59" s="16"/>
      <c r="L59" s="16"/>
      <c r="M59" s="16"/>
      <c r="N59" s="16"/>
      <c r="O59" s="16"/>
      <c r="P59" s="70"/>
      <c r="Q59" s="64"/>
      <c r="R59" s="16"/>
      <c r="S59" s="16"/>
      <c r="T59" s="16"/>
      <c r="U59" s="16"/>
    </row>
  </sheetData>
  <sheetProtection sheet="1" objects="1" scenarios="1"/>
  <mergeCells count="24">
    <mergeCell ref="B49:R49"/>
    <mergeCell ref="B50:R50"/>
    <mergeCell ref="Q55:U55"/>
    <mergeCell ref="E57:F57"/>
    <mergeCell ref="B52:R52"/>
    <mergeCell ref="A30:H30"/>
    <mergeCell ref="I30:J30"/>
    <mergeCell ref="A31:H31"/>
    <mergeCell ref="I31:J31"/>
    <mergeCell ref="A32:H32"/>
    <mergeCell ref="I32:J32"/>
    <mergeCell ref="I3:J3"/>
    <mergeCell ref="K3:L3"/>
    <mergeCell ref="M3:N3"/>
    <mergeCell ref="O3:P3"/>
    <mergeCell ref="A29:H29"/>
    <mergeCell ref="I29:J29"/>
    <mergeCell ref="B1:D1"/>
    <mergeCell ref="F1:G1"/>
    <mergeCell ref="C2:D2"/>
    <mergeCell ref="A3:B3"/>
    <mergeCell ref="C3:D3"/>
    <mergeCell ref="E3:F3"/>
    <mergeCell ref="G3:H3"/>
  </mergeCells>
  <dataValidations count="2">
    <dataValidation type="list" allowBlank="1" showErrorMessage="1" errorTitle="Valid Values" error="Valid values are:_x000a__x000a_holiday_x000a_sick_x000a_annual" sqref="B4 D4 F4 J4 L4 N4 B9 B14 B19 B24 D9 D14 D19 D24 F9 F14 F19 F24 J9 J14 J19 J24 L9 L14 L19 L24 N9 N14 N19 N24">
      <formula1>$AA$1:$AA$3</formula1>
    </dataValidation>
    <dataValidation type="list" allowBlank="1" showInputMessage="1" showErrorMessage="1" sqref="H24 H14 H9 H4 H19">
      <formula1>$AA$1:$AA$3</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 Month 1 template</vt:lpstr>
      <vt:lpstr>month2</vt:lpstr>
      <vt:lpstr>month3</vt:lpstr>
      <vt:lpstr>month4</vt:lpstr>
      <vt:lpstr>month5</vt:lpstr>
      <vt:lpstr>month6</vt:lpstr>
      <vt:lpstr>Example</vt:lpstr>
      <vt:lpstr>' Month 1 template'!Print_Area</vt:lpstr>
      <vt:lpstr>month2!Print_Area</vt:lpstr>
      <vt:lpstr>month3!Print_Area</vt:lpstr>
      <vt:lpstr>month4!Print_Area</vt:lpstr>
      <vt:lpstr>month5!Print_Area</vt:lpstr>
      <vt:lpstr>month6!Print_Area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Sue McCormick</dc:creator>
  <cp:keywords/>
  <dc:description/>
  <cp:lastModifiedBy>Leanna Lammert</cp:lastModifiedBy>
  <cp:revision/>
  <dcterms:created xsi:type="dcterms:W3CDTF">2010-09-01T22:47:50Z</dcterms:created>
  <dcterms:modified xsi:type="dcterms:W3CDTF">2016-11-16T01:07:55Z</dcterms:modified>
  <cp:category/>
  <cp:contentStatus/>
</cp:coreProperties>
</file>